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SOiSD\"/>
    </mc:Choice>
  </mc:AlternateContent>
  <xr:revisionPtr revIDLastSave="0" documentId="13_ncr:1_{10BDF31B-C217-4A19-BAA6-BF750E6FBE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<sst xmlns="http://schemas.openxmlformats.org/spreadsheetml/2006/main" count="898" uniqueCount="196">
  <si>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</si>
  <si>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</si>
  <si>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</si>
  <si>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</si>
  <si>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</si>
  <si>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</si>
  <si>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</si>
  <si>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</si>
  <si>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</si>
  <si>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</si>
  <si>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</si>
  <si>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</si>
  <si>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</si>
  <si>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</si>
  <si>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</si>
  <si>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</si>
  <si>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</si>
  <si>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</si>
  <si>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</si>
  <si>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</si>
  <si>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</si>
  <si>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</si>
  <si>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</si>
  <si>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</si>
  <si>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</si>
  <si>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</si>
  <si>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</si>
  <si>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</si>
  <si>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</si>
  <si>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</si>
  <si>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</si>
  <si>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</si>
  <si>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</si>
  <si>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</si>
  <si>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</si>
  <si>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</si>
  <si>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</si>
  <si>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</si>
  <si>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</si>
  <si>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</si>
  <si>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</si>
  <si>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</si>
  <si>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</si>
  <si>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</si>
  <si>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</si>
  <si>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</si>
  <si>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</si>
  <si>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</si>
  <si>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</si>
  <si>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</si>
  <si>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</si>
  <si>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</si>
  <si>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</si>
  <si>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</si>
  <si>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</si>
  <si>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</si>
  <si>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</si>
  <si>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</si>
  <si>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</si>
  <si>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</si>
  <si>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</si>
  <si>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</si>
  <si>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</si>
  <si>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</si>
  <si>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</si>
  <si>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</si>
  <si>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</si>
  <si>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</si>
  <si>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</si>
  <si>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</si>
  <si>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</si>
  <si>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</si>
  <si>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</si>
  <si>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</si>
  <si>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</si>
  <si>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</si>
  <si>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</si>
  <si>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</si>
  <si>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</si>
  <si>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</si>
  <si>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</si>
  <si>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</si>
  <si>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</si>
  <si>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</si>
  <si>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</si>
  <si>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</si>
  <si>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</si>
  <si>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</si>
  <si>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</si>
  <si>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</si>
  <si>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</si>
  <si>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</si>
  <si>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</si>
  <si>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</si>
  <si>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</si>
  <si>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</si>
  <si>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</si>
  <si>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</si>
  <si>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</si>
  <si>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</si>
  <si>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</si>
  <si>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</si>
  <si>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</si>
  <si>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</si>
  <si>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</si>
  <si>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</si>
  <si>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</si>
  <si>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</si>
  <si>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</si>
  <si>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</si>
  <si>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</si>
  <si>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Audi A4</t>
  </si>
  <si>
    <t>Toyota Aygo X</t>
  </si>
  <si>
    <t>-0,2 pp</t>
  </si>
  <si>
    <t>+0,1 pp</t>
  </si>
  <si>
    <t>September</t>
  </si>
  <si>
    <t>Wrzesień</t>
  </si>
  <si>
    <t>TESLA</t>
  </si>
  <si>
    <t>Skoda Scala</t>
  </si>
  <si>
    <t>Lexus NX</t>
  </si>
  <si>
    <t>Registrations of new PC, Top Brands - 2024 YTD</t>
  </si>
  <si>
    <t>Registrations of new PC, Top Models - 2024 YTD</t>
  </si>
  <si>
    <t>Registrations of new LCV, Top Brands - 2024 YTD</t>
  </si>
  <si>
    <t>Październik</t>
  </si>
  <si>
    <t>October</t>
  </si>
  <si>
    <t>Paź/Wrz
Zmiana %</t>
  </si>
  <si>
    <t>Paź/Wrz
Zmiana poz</t>
  </si>
  <si>
    <t>Oct/Sep Ch %</t>
  </si>
  <si>
    <t>Oct/Sep Ch position</t>
  </si>
  <si>
    <t>Rok narastająco Styczeń -Październik</t>
  </si>
  <si>
    <t>YTD January - October</t>
  </si>
  <si>
    <t>Rejestracje nowych samochodów osobowych OGÓŁEM, ranking marek - Październik 2024</t>
  </si>
  <si>
    <t>Registrations of new PC, Top Brands - October 2024</t>
  </si>
  <si>
    <t>Rejestracje nowych samochodów osobowych OGÓŁEM, ranking modeli - Październik 2024</t>
  </si>
  <si>
    <t>Registrations of new PC, Top Models - October 2024</t>
  </si>
  <si>
    <t>Cupra Ateca</t>
  </si>
  <si>
    <t>Volkswagen Golf</t>
  </si>
  <si>
    <t>Rok narastająco Styczeń - Październik</t>
  </si>
  <si>
    <t>Paz/Wrz
Zmiana %</t>
  </si>
  <si>
    <t>Rejestracje nowych samochodów osobowych na REGON, ranking marek - Październik 2024</t>
  </si>
  <si>
    <t>Registrations of New PC For Business Activity, Top Makes - October 2024</t>
  </si>
  <si>
    <t>Rejestracje nowych samochodów osobowych na REGON, ranking modeli - Październik 2024</t>
  </si>
  <si>
    <t>Registrations of New PC For Business Activity, Top Models - October 2024</t>
  </si>
  <si>
    <t>Kia Ceed</t>
  </si>
  <si>
    <t>Rejestracje nowych samochodów osobowych na KLIENTÓW INDYWIDUALNYCH, ranking marek - Październik 2024</t>
  </si>
  <si>
    <t>Registrations of New PC For Individual Customers, Top Makes - October 2024</t>
  </si>
  <si>
    <t>Rejestracje nowych samochodów osobowych na KLIENTÓW INDYWIDUALNYCH, ranking modeli - Październik 2024</t>
  </si>
  <si>
    <t>Registrations of New PC For Individual Customers, Top Models - October 2024</t>
  </si>
  <si>
    <t>MG HS</t>
  </si>
  <si>
    <t>Honda HR-V</t>
  </si>
  <si>
    <t>Rejestracje nowych samochodów dostawczych do 3,5T, ranking marek - Październik 2024</t>
  </si>
  <si>
    <t>Registrations of new LCV up to 3.5T, Top Brands - October 2024</t>
  </si>
  <si>
    <t>Rejestracje nowych samochodów dostawczych do 3,5T, ranking modeli - Październik 2024</t>
  </si>
  <si>
    <t>Registrations of new LCV up to 3.5T, Top Models - October 2024</t>
  </si>
  <si>
    <t>Volkswagen Caddy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</si>
  <si>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</si>
  <si>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</si>
  <si>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</si>
  <si>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</si>
  <si>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</si>
  <si>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</si>
  <si>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</si>
  <si>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</si>
  <si>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</si>
  <si>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</si>
  <si>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Oct</t>
  </si>
  <si>
    <t>2023
Oct</t>
  </si>
  <si>
    <t>2024
Jan - Oct</t>
  </si>
  <si>
    <t>2023
Jan - Oct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</si>
  <si>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</si>
  <si>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</si>
  <si>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</si>
  <si>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</si>
  <si>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</si>
  <si>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</si>
  <si>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</si>
  <si>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</si>
  <si>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</si>
  <si>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</si>
  <si>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Jan-Oct 2023</t>
  </si>
  <si>
    <t>Jan-Oct 2024</t>
  </si>
  <si>
    <t>-4,9 pp</t>
  </si>
  <si>
    <t>37 387</t>
  </si>
  <si>
    <t>-0,9 pp</t>
  </si>
  <si>
    <t>188 589</t>
  </si>
  <si>
    <t>+5,8 pp</t>
  </si>
  <si>
    <t>13 487</t>
  </si>
  <si>
    <t>-0,4 pp</t>
  </si>
  <si>
    <t>10 841</t>
  </si>
  <si>
    <t>79</t>
  </si>
  <si>
    <t>75 338</t>
  </si>
  <si>
    <t>+3,0 pp</t>
  </si>
  <si>
    <t>78 813</t>
  </si>
  <si>
    <t>+3,2 pp</t>
  </si>
  <si>
    <t>10 031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</si>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</sst>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14" fontId="11" fillId="0" borderId="0" xfId="0" applyNumberFormat="1" applyFont="1"/>
    <xf numFmtId="165" fontId="18" fillId="0" borderId="12" xfId="20" applyNumberFormat="1" applyFont="1" applyBorder="1" applyAlignment="1">
      <alignment horizontal="right"/>
    </xf>
    <xf numFmtId="168" fontId="18" fillId="0" borderId="15" xfId="16" applyNumberFormat="1" applyFont="1" applyBorder="1"/>
    <xf numFmtId="168" fontId="23" fillId="0" borderId="5" xfId="16" applyNumberFormat="1" applyFont="1" applyBorder="1" applyAlignment="1">
      <alignment horizontal="right"/>
    </xf>
    <xf numFmtId="168" fontId="18" fillId="0" borderId="5" xfId="16" applyNumberFormat="1" applyFont="1" applyBorder="1"/>
    <xf numFmtId="168" fontId="18" fillId="0" borderId="5" xfId="16" applyNumberFormat="1" applyFont="1" applyBorder="1" applyAlignment="1">
      <alignment horizontal="right"/>
    </xf>
    <xf numFmtId="3" fontId="18" fillId="0" borderId="6" xfId="20" applyNumberFormat="1" applyFont="1" applyBorder="1" applyAlignment="1">
      <alignment horizontal="right"/>
    </xf>
    <xf numFmtId="168" fontId="11" fillId="0" borderId="5" xfId="16" applyNumberFormat="1" applyFont="1" applyBorder="1"/>
    <xf numFmtId="168" fontId="11" fillId="0" borderId="5" xfId="16" applyNumberFormat="1" applyFont="1" applyBorder="1" applyAlignment="1">
      <alignment horizontal="right"/>
    </xf>
    <xf numFmtId="165" fontId="18" fillId="0" borderId="13" xfId="20" applyNumberFormat="1" applyFont="1" applyBorder="1" applyAlignment="1">
      <alignment horizontal="right"/>
    </xf>
    <xf numFmtId="168" fontId="18" fillId="0" borderId="8" xfId="16" applyNumberFormat="1" applyFont="1" applyBorder="1"/>
    <xf numFmtId="168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14" fontId="20" fillId="0" borderId="0" xfId="0" applyNumberFormat="1" applyFont="1"/>
    <xf numFmtId="0" fontId="28" fillId="0" borderId="0" xfId="0" applyFont="1"/>
    <xf numFmtId="0" fontId="29" fillId="0" borderId="0" xfId="22" applyFont="1"/>
    <xf numFmtId="0" fontId="30" fillId="0" borderId="0" xfId="0" applyFont="1"/>
    <xf numFmtId="0" fontId="29" fillId="0" borderId="0" xfId="0" applyFont="1"/>
    <xf numFmtId="0" fontId="29" fillId="0" borderId="0" xfId="22" applyFont="1" applyAlignment="1">
      <alignment horizontal="right"/>
    </xf>
    <xf numFmtId="0" fontId="32" fillId="2" borderId="6" xfId="0" applyFont="1" applyFill="1" applyBorder="1" applyAlignment="1">
      <alignment wrapText="1"/>
    </xf>
    <xf numFmtId="166" fontId="32" fillId="2" borderId="4" xfId="23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166" fontId="33" fillId="0" borderId="4" xfId="23" applyNumberFormat="1" applyFont="1" applyBorder="1" applyAlignment="1">
      <alignment horizontal="center"/>
    </xf>
    <xf numFmtId="165" fontId="33" fillId="0" borderId="4" xfId="20" applyNumberFormat="1" applyFont="1" applyBorder="1" applyAlignment="1">
      <alignment horizontal="center"/>
    </xf>
    <xf numFmtId="0" fontId="33" fillId="0" borderId="6" xfId="0" applyFont="1" applyBorder="1" applyAlignment="1">
      <alignment horizontal="left" wrapText="1" indent="1"/>
    </xf>
    <xf numFmtId="166" fontId="33" fillId="0" borderId="5" xfId="23" applyNumberFormat="1" applyFont="1" applyBorder="1" applyAlignment="1">
      <alignment horizontal="center"/>
    </xf>
    <xf numFmtId="165" fontId="33" fillId="0" borderId="5" xfId="24" applyNumberFormat="1" applyFont="1" applyBorder="1" applyAlignment="1">
      <alignment horizontal="center"/>
    </xf>
    <xf numFmtId="0" fontId="33" fillId="0" borderId="9" xfId="0" applyFont="1" applyBorder="1" applyAlignment="1">
      <alignment horizontal="left" wrapText="1" indent="1"/>
    </xf>
    <xf numFmtId="165" fontId="33" fillId="0" borderId="8" xfId="20" applyNumberFormat="1" applyFont="1" applyBorder="1" applyAlignment="1">
      <alignment horizontal="center"/>
    </xf>
    <xf numFmtId="0" fontId="32" fillId="2" borderId="4" xfId="0" applyFont="1" applyFill="1" applyBorder="1" applyAlignment="1">
      <alignment vertical="center" wrapText="1"/>
    </xf>
    <xf numFmtId="166" fontId="32" fillId="2" borderId="4" xfId="23" applyNumberFormat="1" applyFont="1" applyFill="1" applyBorder="1" applyAlignment="1">
      <alignment horizontal="center" vertical="center"/>
    </xf>
    <xf numFmtId="165" fontId="32" fillId="2" borderId="4" xfId="20" applyNumberFormat="1" applyFont="1" applyFill="1" applyBorder="1" applyAlignment="1">
      <alignment horizontal="center" vertical="center"/>
    </xf>
    <xf numFmtId="0" fontId="33" fillId="0" borderId="7" xfId="22" applyFont="1" applyBorder="1"/>
    <xf numFmtId="0" fontId="29" fillId="0" borderId="7" xfId="22" applyFont="1" applyBorder="1"/>
    <xf numFmtId="166" fontId="29" fillId="0" borderId="0" xfId="22" applyNumberFormat="1" applyFont="1"/>
    <xf numFmtId="0" fontId="31" fillId="2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6" fillId="2" borderId="30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2" fillId="3" borderId="29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0" fillId="2" borderId="29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2" fillId="0" borderId="0" xfId="7" applyFont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25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3" xfId="7" applyFont="1" applyFill="1" applyBorder="1" applyAlignment="1">
      <alignment horizontal="center" vertical="center"/>
    </xf>
    <xf numFmtId="0" fontId="15" fillId="2" borderId="27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0" fillId="2" borderId="3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6" fillId="2" borderId="17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wrapText="1"/>
    </xf>
    <xf numFmtId="0" fontId="26" fillId="2" borderId="17" xfId="7" applyFont="1" applyFill="1" applyBorder="1" applyAlignment="1">
      <alignment horizontal="center" wrapText="1"/>
    </xf>
    <xf numFmtId="0" fontId="26" fillId="2" borderId="28" xfId="7" applyFont="1" applyFill="1" applyBorder="1" applyAlignment="1">
      <alignment horizontal="center" wrapText="1"/>
    </xf>
    <xf numFmtId="0" fontId="15" fillId="2" borderId="28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27" fillId="2" borderId="28" xfId="7" applyFont="1" applyFill="1" applyBorder="1" applyAlignment="1">
      <alignment horizontal="center" vertical="top" wrapText="1"/>
    </xf>
    <xf numFmtId="0" fontId="27" fillId="2" borderId="18" xfId="7" applyFont="1" applyFill="1" applyBorder="1" applyAlignment="1">
      <alignment horizontal="center" vertical="top" wrapText="1"/>
    </xf>
    <xf numFmtId="0" fontId="10" fillId="2" borderId="1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12" fillId="0" borderId="0" xfId="7" applyFont="1" applyAlignment="1">
      <alignment horizontal="center" wrapText="1"/>
    </xf>
    <xf numFmtId="0" fontId="16" fillId="2" borderId="1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/>
    </xf>
    <xf numFmtId="0" fontId="10" fillId="2" borderId="24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/>
    </xf>
    <xf numFmtId="0" fontId="15" fillId="2" borderId="32" xfId="7" applyFont="1" applyFill="1" applyBorder="1" applyAlignment="1">
      <alignment horizontal="center" vertical="center"/>
    </xf>
    <xf numFmtId="0" fontId="17" fillId="2" borderId="28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right"/>
    </xf>
    <xf numFmtId="0" fontId="34" fillId="2" borderId="14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/>
    </xf>
    <xf numFmtId="49" fontId="34" fillId="2" borderId="2" xfId="0" applyNumberFormat="1" applyFont="1" applyFill="1" applyBorder="1" applyAlignment="1">
      <alignment horizont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left"/>
    </xf>
    <xf numFmtId="0" fontId="35" fillId="0" borderId="5" xfId="0" applyFont="1" applyBorder="1" applyAlignment="1">
      <alignment horizontal="left" indent="1"/>
    </xf>
    <xf numFmtId="0" fontId="35" fillId="0" borderId="8" xfId="0" applyFont="1" applyBorder="1" applyAlignment="1">
      <alignment horizontal="left" indent="1"/>
    </xf>
    <xf numFmtId="0" fontId="36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92F4F22F-62E8-4182-9A81-5EFB797C5BEE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2433D234-AB7B-439B-AC4E-563A22A87632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578709E8-02D2-4C2A-9C20-427B5B6BD726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600028</xdr:colOff>
      <xdr:row>38</xdr:row>
      <xdr:rowOff>133350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5437E1B-4542-4F31-8F7E-0C6F550E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790950"/>
          <a:ext cx="5372053" cy="33909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20</xdr:row>
      <xdr:rowOff>0</xdr:rowOff>
    </xdr:from>
    <xdr:to>
      <xdr:col>17</xdr:col>
      <xdr:colOff>525537</xdr:colOff>
      <xdr:row>40</xdr:row>
      <xdr:rowOff>135961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7DF13DA-1E87-4FE0-AF25-A0AEB969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5" y="3790950"/>
          <a:ext cx="5992887" cy="3755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FFF12-D227-4983-BC1A-CD4BEE1226E2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45602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155</v>
      </c>
      <c r="H2" s="61" t="s">
        <v>156</v>
      </c>
    </row>
    <row r="3" spans="1:256" ht="24.75" customHeight="1" x14ac:dyDescent="0.2">
      <c r="B3" s="79" t="s">
        <v>157</v>
      </c>
      <c r="C3" s="80"/>
      <c r="D3" s="80"/>
      <c r="E3" s="80"/>
      <c r="F3" s="80"/>
      <c r="G3" s="80"/>
      <c r="H3" s="81"/>
    </row>
    <row r="4" spans="1:256" ht="30" customHeight="1" x14ac:dyDescent="0.2">
      <c r="B4" s="62"/>
      <c r="C4" s="63" t="s">
        <v>165</v>
      </c>
      <c r="D4" s="63" t="s">
        <v>166</v>
      </c>
      <c r="E4" s="64" t="s">
        <v>158</v>
      </c>
      <c r="F4" s="63" t="s">
        <v>167</v>
      </c>
      <c r="G4" s="63" t="s">
        <v>168</v>
      </c>
      <c r="H4" s="64" t="s">
        <v>158</v>
      </c>
    </row>
    <row r="5" spans="1:256" ht="24.75" customHeight="1" x14ac:dyDescent="0.2">
      <c r="B5" s="65" t="s">
        <v>159</v>
      </c>
      <c r="C5" s="66">
        <v>48097</v>
      </c>
      <c r="D5" s="66">
        <v>40913</v>
      </c>
      <c r="E5" s="67">
        <v>0.17559211008725839</v>
      </c>
      <c r="F5" s="66">
        <v>446728</v>
      </c>
      <c r="G5" s="66">
        <v>391230</v>
      </c>
      <c r="H5" s="67">
        <v>0.1418551747054162</v>
      </c>
    </row>
    <row r="6" spans="1:256" ht="24.75" customHeight="1" x14ac:dyDescent="0.2">
      <c r="B6" s="65" t="s">
        <v>160</v>
      </c>
      <c r="C6" s="66">
        <v>5927</v>
      </c>
      <c r="D6" s="66">
        <v>5461</v>
      </c>
      <c r="E6" s="67">
        <v>8.5332356711224966E-2</v>
      </c>
      <c r="F6" s="66">
        <v>53982</v>
      </c>
      <c r="G6" s="66">
        <v>52765</v>
      </c>
      <c r="H6" s="67">
        <v>2.306453141286835E-2</v>
      </c>
    </row>
    <row r="7" spans="1:256" ht="24.75" customHeight="1" x14ac:dyDescent="0.2">
      <c r="B7" s="68" t="s">
        <v>161</v>
      </c>
      <c r="C7" s="69">
        <f>C6-C8</f>
        <v>5720</v>
      </c>
      <c r="D7" s="69">
        <f>D6-D8</f>
        <v>5298</v>
      </c>
      <c r="E7" s="70">
        <f>C7/D7-1</f>
        <v>7.9652699131747884E-2</v>
      </c>
      <c r="F7" s="69">
        <f>F6-F8</f>
        <v>52047</v>
      </c>
      <c r="G7" s="69">
        <f>G6-G8</f>
        <v>51059</v>
      </c>
      <c r="H7" s="70">
        <f>F7/G7-1</f>
        <v>1.9350163536301146E-2</v>
      </c>
    </row>
    <row r="8" spans="1:256" ht="24.75" customHeight="1" x14ac:dyDescent="0.2">
      <c r="B8" s="71" t="s">
        <v>162</v>
      </c>
      <c r="C8" s="69">
        <v>207</v>
      </c>
      <c r="D8" s="69">
        <v>163</v>
      </c>
      <c r="E8" s="72">
        <v>0.26993865030674846</v>
      </c>
      <c r="F8" s="69">
        <v>1935</v>
      </c>
      <c r="G8" s="69">
        <v>1706</v>
      </c>
      <c r="H8" s="72">
        <v>0.13423212192262612</v>
      </c>
    </row>
    <row r="9" spans="1:256" ht="25.5" customHeight="1" x14ac:dyDescent="0.2">
      <c r="B9" s="73" t="s">
        <v>163</v>
      </c>
      <c r="C9" s="74">
        <v>54024</v>
      </c>
      <c r="D9" s="74">
        <v>46374</v>
      </c>
      <c r="E9" s="75">
        <v>0.16496312588950701</v>
      </c>
      <c r="F9" s="74">
        <v>500710</v>
      </c>
      <c r="G9" s="74">
        <v>443995</v>
      </c>
      <c r="H9" s="75">
        <v>0.12773792497663261</v>
      </c>
    </row>
    <row r="10" spans="1:256" x14ac:dyDescent="0.2">
      <c r="B10" s="76" t="s">
        <v>164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45602</v>
      </c>
    </row>
    <row r="2" spans="2:22" ht="14.45" customHeight="1" x14ac:dyDescent="0.25">
      <c r="B2" s="93" t="s">
        <v>131</v>
      </c>
      <c r="C2" s="93"/>
      <c r="D2" s="93"/>
      <c r="E2" s="93"/>
      <c r="F2" s="93"/>
      <c r="G2" s="93"/>
      <c r="H2" s="93"/>
      <c r="I2" s="93"/>
      <c r="J2" s="93"/>
      <c r="K2" s="93"/>
      <c r="L2" s="93"/>
      <c r="N2" s="32"/>
      <c r="O2" s="93" t="s">
        <v>108</v>
      </c>
      <c r="P2" s="93"/>
      <c r="Q2" s="93"/>
      <c r="R2" s="93"/>
      <c r="S2" s="93"/>
      <c r="T2" s="93"/>
      <c r="U2" s="93"/>
      <c r="V2" s="93"/>
    </row>
    <row r="3" spans="2:22" ht="14.45" customHeight="1" x14ac:dyDescent="0.25">
      <c r="B3" s="82" t="s">
        <v>132</v>
      </c>
      <c r="C3" s="82"/>
      <c r="D3" s="82"/>
      <c r="E3" s="82"/>
      <c r="F3" s="82"/>
      <c r="G3" s="82"/>
      <c r="H3" s="82"/>
      <c r="I3" s="82"/>
      <c r="J3" s="82"/>
      <c r="K3" s="82"/>
      <c r="L3" s="82"/>
      <c r="N3" s="32"/>
      <c r="O3" s="82" t="s">
        <v>120</v>
      </c>
      <c r="P3" s="82"/>
      <c r="Q3" s="82"/>
      <c r="R3" s="82"/>
      <c r="S3" s="82"/>
      <c r="T3" s="82"/>
      <c r="U3" s="82"/>
      <c r="V3" s="82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12" t="s">
        <v>0</v>
      </c>
      <c r="C5" s="112" t="s">
        <v>1</v>
      </c>
      <c r="D5" s="94" t="s">
        <v>123</v>
      </c>
      <c r="E5" s="95"/>
      <c r="F5" s="95"/>
      <c r="G5" s="95"/>
      <c r="H5" s="95"/>
      <c r="I5" s="96"/>
      <c r="J5" s="94" t="s">
        <v>116</v>
      </c>
      <c r="K5" s="95"/>
      <c r="L5" s="96"/>
      <c r="O5" s="112" t="s">
        <v>0</v>
      </c>
      <c r="P5" s="112" t="s">
        <v>1</v>
      </c>
      <c r="Q5" s="94" t="s">
        <v>129</v>
      </c>
      <c r="R5" s="95"/>
      <c r="S5" s="95"/>
      <c r="T5" s="95"/>
      <c r="U5" s="95"/>
      <c r="V5" s="96"/>
    </row>
    <row r="6" spans="2:22" ht="14.45" customHeight="1" thickBot="1" x14ac:dyDescent="0.3">
      <c r="B6" s="113"/>
      <c r="C6" s="113"/>
      <c r="D6" s="97" t="s">
        <v>124</v>
      </c>
      <c r="E6" s="98"/>
      <c r="F6" s="98"/>
      <c r="G6" s="98"/>
      <c r="H6" s="98"/>
      <c r="I6" s="99"/>
      <c r="J6" s="97" t="s">
        <v>115</v>
      </c>
      <c r="K6" s="98"/>
      <c r="L6" s="99"/>
      <c r="O6" s="113"/>
      <c r="P6" s="113"/>
      <c r="Q6" s="97" t="s">
        <v>130</v>
      </c>
      <c r="R6" s="98"/>
      <c r="S6" s="98"/>
      <c r="T6" s="98"/>
      <c r="U6" s="98"/>
      <c r="V6" s="99"/>
    </row>
    <row r="7" spans="2:22" ht="14.45" customHeight="1" x14ac:dyDescent="0.25">
      <c r="B7" s="113"/>
      <c r="C7" s="113"/>
      <c r="D7" s="83">
        <v>2024</v>
      </c>
      <c r="E7" s="84"/>
      <c r="F7" s="83">
        <v>2023</v>
      </c>
      <c r="G7" s="84"/>
      <c r="H7" s="104" t="s">
        <v>5</v>
      </c>
      <c r="I7" s="104" t="s">
        <v>44</v>
      </c>
      <c r="J7" s="104">
        <v>2023</v>
      </c>
      <c r="K7" s="104" t="s">
        <v>125</v>
      </c>
      <c r="L7" s="106" t="s">
        <v>126</v>
      </c>
      <c r="O7" s="113"/>
      <c r="P7" s="113"/>
      <c r="Q7" s="83">
        <v>2024</v>
      </c>
      <c r="R7" s="84"/>
      <c r="S7" s="83">
        <v>2023</v>
      </c>
      <c r="T7" s="84"/>
      <c r="U7" s="104" t="s">
        <v>5</v>
      </c>
      <c r="V7" s="106" t="s">
        <v>59</v>
      </c>
    </row>
    <row r="8" spans="2:22" ht="14.45" customHeight="1" thickBot="1" x14ac:dyDescent="0.3">
      <c r="B8" s="108" t="s">
        <v>6</v>
      </c>
      <c r="C8" s="108" t="s">
        <v>7</v>
      </c>
      <c r="D8" s="85"/>
      <c r="E8" s="86"/>
      <c r="F8" s="85"/>
      <c r="G8" s="86"/>
      <c r="H8" s="105"/>
      <c r="I8" s="105"/>
      <c r="J8" s="105"/>
      <c r="K8" s="105"/>
      <c r="L8" s="107"/>
      <c r="O8" s="108" t="s">
        <v>6</v>
      </c>
      <c r="P8" s="108" t="s">
        <v>7</v>
      </c>
      <c r="Q8" s="85"/>
      <c r="R8" s="86"/>
      <c r="S8" s="85"/>
      <c r="T8" s="86"/>
      <c r="U8" s="105"/>
      <c r="V8" s="107"/>
    </row>
    <row r="9" spans="2:22" ht="14.45" customHeight="1" x14ac:dyDescent="0.25">
      <c r="B9" s="108"/>
      <c r="C9" s="108"/>
      <c r="D9" s="7" t="s">
        <v>8</v>
      </c>
      <c r="E9" s="8" t="s">
        <v>2</v>
      </c>
      <c r="F9" s="7" t="s">
        <v>8</v>
      </c>
      <c r="G9" s="8" t="s">
        <v>2</v>
      </c>
      <c r="H9" s="102" t="s">
        <v>9</v>
      </c>
      <c r="I9" s="102" t="s">
        <v>45</v>
      </c>
      <c r="J9" s="102" t="s">
        <v>8</v>
      </c>
      <c r="K9" s="102" t="s">
        <v>127</v>
      </c>
      <c r="L9" s="110" t="s">
        <v>128</v>
      </c>
      <c r="O9" s="108"/>
      <c r="P9" s="108"/>
      <c r="Q9" s="7" t="s">
        <v>8</v>
      </c>
      <c r="R9" s="8" t="s">
        <v>2</v>
      </c>
      <c r="S9" s="7" t="s">
        <v>8</v>
      </c>
      <c r="T9" s="8" t="s">
        <v>2</v>
      </c>
      <c r="U9" s="102" t="s">
        <v>9</v>
      </c>
      <c r="V9" s="110" t="s">
        <v>60</v>
      </c>
    </row>
    <row r="10" spans="2:22" ht="14.45" customHeight="1" thickBot="1" x14ac:dyDescent="0.3">
      <c r="B10" s="109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03"/>
      <c r="I10" s="103"/>
      <c r="J10" s="103" t="s">
        <v>10</v>
      </c>
      <c r="K10" s="103"/>
      <c r="L10" s="111"/>
      <c r="O10" s="109"/>
      <c r="P10" s="109"/>
      <c r="Q10" s="10" t="s">
        <v>10</v>
      </c>
      <c r="R10" s="11" t="s">
        <v>11</v>
      </c>
      <c r="S10" s="10" t="s">
        <v>10</v>
      </c>
      <c r="T10" s="11" t="s">
        <v>11</v>
      </c>
      <c r="U10" s="103"/>
      <c r="V10" s="111"/>
    </row>
    <row r="11" spans="2:22" ht="14.25" customHeight="1" thickBot="1" x14ac:dyDescent="0.3">
      <c r="B11" s="13">
        <v>1</v>
      </c>
      <c r="C11" s="14" t="s">
        <v>19</v>
      </c>
      <c r="D11" s="15">
        <v>8961</v>
      </c>
      <c r="E11" s="16">
        <v>0.18631099652784996</v>
      </c>
      <c r="F11" s="15">
        <v>8540</v>
      </c>
      <c r="G11" s="16">
        <v>0.20873560970840563</v>
      </c>
      <c r="H11" s="17">
        <v>4.9297423887587843E-2</v>
      </c>
      <c r="I11" s="34">
        <v>0</v>
      </c>
      <c r="J11" s="15">
        <v>7515</v>
      </c>
      <c r="K11" s="17">
        <v>0.19241516966067862</v>
      </c>
      <c r="L11" s="34">
        <v>0</v>
      </c>
      <c r="O11" s="13">
        <v>1</v>
      </c>
      <c r="P11" s="14" t="s">
        <v>19</v>
      </c>
      <c r="Q11" s="15">
        <v>83142</v>
      </c>
      <c r="R11" s="16">
        <v>0.18611325012087893</v>
      </c>
      <c r="S11" s="15">
        <v>75658</v>
      </c>
      <c r="T11" s="16">
        <v>0.1933849653656417</v>
      </c>
      <c r="U11" s="17">
        <v>9.8918818895556315E-2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4835</v>
      </c>
      <c r="E12" s="21">
        <v>0.10052602033390856</v>
      </c>
      <c r="F12" s="20">
        <v>3942</v>
      </c>
      <c r="G12" s="21">
        <v>9.6350793146432676E-2</v>
      </c>
      <c r="H12" s="22">
        <v>0.22653475393201417</v>
      </c>
      <c r="I12" s="35">
        <v>0</v>
      </c>
      <c r="J12" s="20">
        <v>4729</v>
      </c>
      <c r="K12" s="22">
        <v>2.2414886868259654E-2</v>
      </c>
      <c r="L12" s="35">
        <v>0</v>
      </c>
      <c r="O12" s="18">
        <v>2</v>
      </c>
      <c r="P12" s="19" t="s">
        <v>17</v>
      </c>
      <c r="Q12" s="20">
        <v>47877</v>
      </c>
      <c r="R12" s="21">
        <v>0.10717259719560897</v>
      </c>
      <c r="S12" s="20">
        <v>41534</v>
      </c>
      <c r="T12" s="21">
        <v>0.1061626153413593</v>
      </c>
      <c r="U12" s="22">
        <v>0.15271825492367697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3646</v>
      </c>
      <c r="E13" s="16">
        <v>7.5805143771960834E-2</v>
      </c>
      <c r="F13" s="15">
        <v>2433</v>
      </c>
      <c r="G13" s="16">
        <v>5.946765086891697E-2</v>
      </c>
      <c r="H13" s="17">
        <v>0.49856144677353065</v>
      </c>
      <c r="I13" s="34">
        <v>1</v>
      </c>
      <c r="J13" s="15">
        <v>3260</v>
      </c>
      <c r="K13" s="17">
        <v>0.11840490797546011</v>
      </c>
      <c r="L13" s="34">
        <v>0</v>
      </c>
      <c r="O13" s="13">
        <v>3</v>
      </c>
      <c r="P13" s="14" t="s">
        <v>18</v>
      </c>
      <c r="Q13" s="15">
        <v>30227</v>
      </c>
      <c r="R13" s="16">
        <v>6.7663097007575085E-2</v>
      </c>
      <c r="S13" s="15">
        <v>28131</v>
      </c>
      <c r="T13" s="16">
        <v>7.1903995092400891E-2</v>
      </c>
      <c r="U13" s="17">
        <v>7.4508549287263248E-2</v>
      </c>
      <c r="V13" s="34">
        <v>1</v>
      </c>
    </row>
    <row r="14" spans="2:22" ht="14.45" customHeight="1" thickBot="1" x14ac:dyDescent="0.3">
      <c r="B14" s="18">
        <v>4</v>
      </c>
      <c r="C14" s="19" t="s">
        <v>22</v>
      </c>
      <c r="D14" s="20">
        <v>2959</v>
      </c>
      <c r="E14" s="21">
        <v>6.1521508618001125E-2</v>
      </c>
      <c r="F14" s="20">
        <v>2980</v>
      </c>
      <c r="G14" s="21">
        <v>7.2837484418155601E-2</v>
      </c>
      <c r="H14" s="22">
        <v>-7.0469798657718519E-3</v>
      </c>
      <c r="I14" s="35">
        <v>-1</v>
      </c>
      <c r="J14" s="20">
        <v>2791</v>
      </c>
      <c r="K14" s="22">
        <v>6.0193479039770681E-2</v>
      </c>
      <c r="L14" s="35">
        <v>0</v>
      </c>
      <c r="O14" s="18">
        <v>4</v>
      </c>
      <c r="P14" s="19" t="s">
        <v>22</v>
      </c>
      <c r="Q14" s="20">
        <v>27622</v>
      </c>
      <c r="R14" s="21">
        <v>6.1831808169624469E-2</v>
      </c>
      <c r="S14" s="20">
        <v>30550</v>
      </c>
      <c r="T14" s="21">
        <v>7.8087058763387271E-2</v>
      </c>
      <c r="U14" s="22">
        <v>-9.5842880523731577E-2</v>
      </c>
      <c r="V14" s="35">
        <v>-1</v>
      </c>
    </row>
    <row r="15" spans="2:22" ht="14.45" customHeight="1" thickBot="1" x14ac:dyDescent="0.3">
      <c r="B15" s="13">
        <v>5</v>
      </c>
      <c r="C15" s="14" t="s">
        <v>23</v>
      </c>
      <c r="D15" s="15">
        <v>2711</v>
      </c>
      <c r="E15" s="16">
        <v>5.6365261866644492E-2</v>
      </c>
      <c r="F15" s="15">
        <v>2199</v>
      </c>
      <c r="G15" s="16">
        <v>5.3748197394471196E-2</v>
      </c>
      <c r="H15" s="17">
        <v>0.23283310595725326</v>
      </c>
      <c r="I15" s="34">
        <v>1</v>
      </c>
      <c r="J15" s="15">
        <v>2274</v>
      </c>
      <c r="K15" s="17">
        <v>0.19217238346525956</v>
      </c>
      <c r="L15" s="34">
        <v>1</v>
      </c>
      <c r="O15" s="13">
        <v>5</v>
      </c>
      <c r="P15" s="14" t="s">
        <v>23</v>
      </c>
      <c r="Q15" s="15">
        <v>25362</v>
      </c>
      <c r="R15" s="16">
        <v>5.6772801346680751E-2</v>
      </c>
      <c r="S15" s="15">
        <v>22082</v>
      </c>
      <c r="T15" s="16">
        <v>5.6442501853129871E-2</v>
      </c>
      <c r="U15" s="17">
        <v>0.14853727017480312</v>
      </c>
      <c r="V15" s="34">
        <v>0</v>
      </c>
    </row>
    <row r="16" spans="2:22" ht="14.45" customHeight="1" thickBot="1" x14ac:dyDescent="0.3">
      <c r="B16" s="18">
        <v>6</v>
      </c>
      <c r="C16" s="19" t="s">
        <v>31</v>
      </c>
      <c r="D16" s="20">
        <v>2646</v>
      </c>
      <c r="E16" s="21">
        <v>5.5013826226167954E-2</v>
      </c>
      <c r="F16" s="20">
        <v>2163</v>
      </c>
      <c r="G16" s="21">
        <v>5.2868281475325692E-2</v>
      </c>
      <c r="H16" s="22">
        <v>0.22330097087378631</v>
      </c>
      <c r="I16" s="35">
        <v>2</v>
      </c>
      <c r="J16" s="20">
        <v>2130</v>
      </c>
      <c r="K16" s="22">
        <v>0.24225352112676046</v>
      </c>
      <c r="L16" s="35">
        <v>1</v>
      </c>
      <c r="O16" s="18">
        <v>6</v>
      </c>
      <c r="P16" s="19" t="s">
        <v>32</v>
      </c>
      <c r="Q16" s="20">
        <v>23870</v>
      </c>
      <c r="R16" s="21">
        <v>5.3432961444100216E-2</v>
      </c>
      <c r="S16" s="20">
        <v>21067</v>
      </c>
      <c r="T16" s="21">
        <v>5.384812003169491E-2</v>
      </c>
      <c r="U16" s="22">
        <v>0.13305169222005975</v>
      </c>
      <c r="V16" s="35">
        <v>0</v>
      </c>
    </row>
    <row r="17" spans="2:22" ht="14.45" customHeight="1" thickBot="1" x14ac:dyDescent="0.3">
      <c r="B17" s="13">
        <v>7</v>
      </c>
      <c r="C17" s="14" t="s">
        <v>32</v>
      </c>
      <c r="D17" s="15">
        <v>2574</v>
      </c>
      <c r="E17" s="16">
        <v>5.3516851362870863E-2</v>
      </c>
      <c r="F17" s="15">
        <v>2268</v>
      </c>
      <c r="G17" s="16">
        <v>5.5434702906166741E-2</v>
      </c>
      <c r="H17" s="17">
        <v>0.13492063492063489</v>
      </c>
      <c r="I17" s="34">
        <v>-2</v>
      </c>
      <c r="J17" s="15">
        <v>2646</v>
      </c>
      <c r="K17" s="17">
        <v>-2.7210884353741527E-2</v>
      </c>
      <c r="L17" s="34">
        <v>-2</v>
      </c>
      <c r="O17" s="13">
        <v>7</v>
      </c>
      <c r="P17" s="14" t="s">
        <v>31</v>
      </c>
      <c r="Q17" s="15">
        <v>23616</v>
      </c>
      <c r="R17" s="16">
        <v>5.2864382801167599E-2</v>
      </c>
      <c r="S17" s="15">
        <v>17103</v>
      </c>
      <c r="T17" s="16">
        <v>4.3715972701479949E-2</v>
      </c>
      <c r="U17" s="17">
        <v>0.38081038414313273</v>
      </c>
      <c r="V17" s="34">
        <v>1</v>
      </c>
    </row>
    <row r="18" spans="2:22" ht="14.45" customHeight="1" thickBot="1" x14ac:dyDescent="0.3">
      <c r="B18" s="18">
        <v>8</v>
      </c>
      <c r="C18" s="19" t="s">
        <v>16</v>
      </c>
      <c r="D18" s="20">
        <v>2491</v>
      </c>
      <c r="E18" s="21">
        <v>5.1791172006570053E-2</v>
      </c>
      <c r="F18" s="20">
        <v>2175</v>
      </c>
      <c r="G18" s="21">
        <v>5.3161586781707529E-2</v>
      </c>
      <c r="H18" s="22">
        <v>0.14528735632183909</v>
      </c>
      <c r="I18" s="35">
        <v>-1</v>
      </c>
      <c r="J18" s="20">
        <v>2097</v>
      </c>
      <c r="K18" s="22">
        <v>0.18788745827372444</v>
      </c>
      <c r="L18" s="35">
        <v>0</v>
      </c>
      <c r="O18" s="18">
        <v>8</v>
      </c>
      <c r="P18" s="19" t="s">
        <v>16</v>
      </c>
      <c r="Q18" s="20">
        <v>22468</v>
      </c>
      <c r="R18" s="21">
        <v>5.0294586414999731E-2</v>
      </c>
      <c r="S18" s="20">
        <v>18944</v>
      </c>
      <c r="T18" s="21">
        <v>4.8421644556910261E-2</v>
      </c>
      <c r="U18" s="22">
        <v>0.18602195945945943</v>
      </c>
      <c r="V18" s="35">
        <v>-1</v>
      </c>
    </row>
    <row r="19" spans="2:22" ht="14.45" customHeight="1" thickBot="1" x14ac:dyDescent="0.3">
      <c r="B19" s="13">
        <v>9</v>
      </c>
      <c r="C19" s="14" t="s">
        <v>24</v>
      </c>
      <c r="D19" s="15">
        <v>1942</v>
      </c>
      <c r="E19" s="16">
        <v>4.0376738673929768E-2</v>
      </c>
      <c r="F19" s="15">
        <v>1853</v>
      </c>
      <c r="G19" s="16">
        <v>4.5291227727128298E-2</v>
      </c>
      <c r="H19" s="17">
        <v>4.8030221262816974E-2</v>
      </c>
      <c r="I19" s="34">
        <v>0</v>
      </c>
      <c r="J19" s="15">
        <v>1591</v>
      </c>
      <c r="K19" s="17">
        <v>0.2206159648020114</v>
      </c>
      <c r="L19" s="34">
        <v>0</v>
      </c>
      <c r="O19" s="13">
        <v>9</v>
      </c>
      <c r="P19" s="14" t="s">
        <v>24</v>
      </c>
      <c r="Q19" s="15">
        <v>16410</v>
      </c>
      <c r="R19" s="16">
        <v>3.6733761931197505E-2</v>
      </c>
      <c r="S19" s="15">
        <v>14484</v>
      </c>
      <c r="T19" s="16">
        <v>3.7021700789816731E-2</v>
      </c>
      <c r="U19" s="17">
        <v>0.13297431648715818</v>
      </c>
      <c r="V19" s="34">
        <v>1</v>
      </c>
    </row>
    <row r="20" spans="2:22" ht="14.45" customHeight="1" thickBot="1" x14ac:dyDescent="0.3">
      <c r="B20" s="18">
        <v>10</v>
      </c>
      <c r="C20" s="19" t="s">
        <v>29</v>
      </c>
      <c r="D20" s="20">
        <v>1875</v>
      </c>
      <c r="E20" s="21">
        <v>3.8983720398361642E-2</v>
      </c>
      <c r="F20" s="20">
        <v>1363</v>
      </c>
      <c r="G20" s="21">
        <v>3.3314594383203382E-2</v>
      </c>
      <c r="H20" s="22">
        <v>0.37564196625091717</v>
      </c>
      <c r="I20" s="35">
        <v>0</v>
      </c>
      <c r="J20" s="20">
        <v>1412</v>
      </c>
      <c r="K20" s="22">
        <v>0.32790368271954673</v>
      </c>
      <c r="L20" s="35">
        <v>0</v>
      </c>
      <c r="O20" s="18">
        <v>10</v>
      </c>
      <c r="P20" s="19" t="s">
        <v>29</v>
      </c>
      <c r="Q20" s="20">
        <v>15054</v>
      </c>
      <c r="R20" s="21">
        <v>3.3698357837431275E-2</v>
      </c>
      <c r="S20" s="20">
        <v>14668</v>
      </c>
      <c r="T20" s="21">
        <v>3.7492012371239426E-2</v>
      </c>
      <c r="U20" s="22">
        <v>2.6315789473684292E-2</v>
      </c>
      <c r="V20" s="35">
        <v>-1</v>
      </c>
    </row>
    <row r="21" spans="2:22" ht="14.45" customHeight="1" thickBot="1" x14ac:dyDescent="0.3">
      <c r="B21" s="13">
        <v>11</v>
      </c>
      <c r="C21" s="14" t="s">
        <v>86</v>
      </c>
      <c r="D21" s="15">
        <v>1606</v>
      </c>
      <c r="E21" s="16">
        <v>3.3390855978543361E-2</v>
      </c>
      <c r="F21" s="15">
        <v>681</v>
      </c>
      <c r="G21" s="16">
        <v>1.6645076137169115E-2</v>
      </c>
      <c r="H21" s="17">
        <v>1.3582966226138034</v>
      </c>
      <c r="I21" s="34">
        <v>7</v>
      </c>
      <c r="J21" s="15">
        <v>921</v>
      </c>
      <c r="K21" s="17">
        <v>0.74375678610206308</v>
      </c>
      <c r="L21" s="34">
        <v>2</v>
      </c>
      <c r="O21" s="13">
        <v>11</v>
      </c>
      <c r="P21" s="14" t="s">
        <v>33</v>
      </c>
      <c r="Q21" s="15">
        <v>12912</v>
      </c>
      <c r="R21" s="16">
        <v>2.8903493848605862E-2</v>
      </c>
      <c r="S21" s="15">
        <v>10623</v>
      </c>
      <c r="T21" s="16">
        <v>2.7152825703550341E-2</v>
      </c>
      <c r="U21" s="17">
        <v>0.21547585427845251</v>
      </c>
      <c r="V21" s="34">
        <v>0</v>
      </c>
    </row>
    <row r="22" spans="2:22" ht="14.45" customHeight="1" thickBot="1" x14ac:dyDescent="0.3">
      <c r="B22" s="18">
        <v>12</v>
      </c>
      <c r="C22" s="19" t="s">
        <v>21</v>
      </c>
      <c r="D22" s="20">
        <v>1483</v>
      </c>
      <c r="E22" s="21">
        <v>3.0833523920410836E-2</v>
      </c>
      <c r="F22" s="20">
        <v>840</v>
      </c>
      <c r="G22" s="21">
        <v>2.0531371446728425E-2</v>
      </c>
      <c r="H22" s="22">
        <v>0.76547619047619042</v>
      </c>
      <c r="I22" s="35">
        <v>2</v>
      </c>
      <c r="J22" s="20">
        <v>1353</v>
      </c>
      <c r="K22" s="22">
        <v>9.6082779009608377E-2</v>
      </c>
      <c r="L22" s="35">
        <v>-1</v>
      </c>
      <c r="O22" s="18">
        <v>12</v>
      </c>
      <c r="P22" s="19" t="s">
        <v>58</v>
      </c>
      <c r="Q22" s="20">
        <v>11899</v>
      </c>
      <c r="R22" s="21">
        <v>2.6635894772658084E-2</v>
      </c>
      <c r="S22" s="20">
        <v>8491</v>
      </c>
      <c r="T22" s="21">
        <v>2.1703345857935229E-2</v>
      </c>
      <c r="U22" s="22">
        <v>0.40136615239665518</v>
      </c>
      <c r="V22" s="35">
        <v>2</v>
      </c>
    </row>
    <row r="23" spans="2:22" ht="14.25" customHeight="1" thickBot="1" x14ac:dyDescent="0.3">
      <c r="B23" s="13">
        <v>13</v>
      </c>
      <c r="C23" s="14" t="s">
        <v>58</v>
      </c>
      <c r="D23" s="15">
        <v>1195</v>
      </c>
      <c r="E23" s="16">
        <v>2.4845624467222487E-2</v>
      </c>
      <c r="F23" s="15">
        <v>800</v>
      </c>
      <c r="G23" s="16">
        <v>1.955368709212231E-2</v>
      </c>
      <c r="H23" s="17">
        <v>0.49374999999999991</v>
      </c>
      <c r="I23" s="34">
        <v>3</v>
      </c>
      <c r="J23" s="15">
        <v>1183</v>
      </c>
      <c r="K23" s="17">
        <v>1.0143702451394843E-2</v>
      </c>
      <c r="L23" s="34">
        <v>-1</v>
      </c>
      <c r="O23" s="13">
        <v>13</v>
      </c>
      <c r="P23" s="14" t="s">
        <v>21</v>
      </c>
      <c r="Q23" s="15">
        <v>11542</v>
      </c>
      <c r="R23" s="16">
        <v>2.5836750774520512E-2</v>
      </c>
      <c r="S23" s="15">
        <v>10187</v>
      </c>
      <c r="T23" s="16">
        <v>2.603839173887483E-2</v>
      </c>
      <c r="U23" s="17">
        <v>0.13301266319819383</v>
      </c>
      <c r="V23" s="34">
        <v>-1</v>
      </c>
    </row>
    <row r="24" spans="2:22" ht="14.25" customHeight="1" thickBot="1" x14ac:dyDescent="0.3">
      <c r="B24" s="18">
        <v>14</v>
      </c>
      <c r="C24" s="19" t="s">
        <v>33</v>
      </c>
      <c r="D24" s="20">
        <v>1092</v>
      </c>
      <c r="E24" s="21">
        <v>2.2704118760005821E-2</v>
      </c>
      <c r="F24" s="20">
        <v>1230</v>
      </c>
      <c r="G24" s="21">
        <v>3.0063793904138048E-2</v>
      </c>
      <c r="H24" s="22">
        <v>-0.1121951219512195</v>
      </c>
      <c r="I24" s="35">
        <v>-3</v>
      </c>
      <c r="J24" s="20">
        <v>647</v>
      </c>
      <c r="K24" s="22">
        <v>0.68778979907264293</v>
      </c>
      <c r="L24" s="35">
        <v>3</v>
      </c>
      <c r="O24" s="18">
        <v>14</v>
      </c>
      <c r="P24" s="19" t="s">
        <v>39</v>
      </c>
      <c r="Q24" s="20">
        <v>9922</v>
      </c>
      <c r="R24" s="21">
        <v>2.2210383051879442E-2</v>
      </c>
      <c r="S24" s="20">
        <v>9269</v>
      </c>
      <c r="T24" s="21">
        <v>2.3691945914168136E-2</v>
      </c>
      <c r="U24" s="22">
        <v>7.0449886719171406E-2</v>
      </c>
      <c r="V24" s="35">
        <v>-1</v>
      </c>
    </row>
    <row r="25" spans="2:22" ht="14.25" customHeight="1" thickBot="1" x14ac:dyDescent="0.3">
      <c r="B25" s="13">
        <v>15</v>
      </c>
      <c r="C25" s="14" t="s">
        <v>20</v>
      </c>
      <c r="D25" s="15">
        <v>1000</v>
      </c>
      <c r="E25" s="16">
        <v>2.0791317545792876E-2</v>
      </c>
      <c r="F25" s="15">
        <v>1049</v>
      </c>
      <c r="G25" s="16">
        <v>2.5639772199545378E-2</v>
      </c>
      <c r="H25" s="17">
        <v>-4.6711153479504275E-2</v>
      </c>
      <c r="I25" s="34">
        <v>-3</v>
      </c>
      <c r="J25" s="15">
        <v>695</v>
      </c>
      <c r="K25" s="17">
        <v>0.43884892086330929</v>
      </c>
      <c r="L25" s="34">
        <v>1</v>
      </c>
      <c r="O25" s="13">
        <v>15</v>
      </c>
      <c r="P25" s="14" t="s">
        <v>86</v>
      </c>
      <c r="Q25" s="15">
        <v>9662</v>
      </c>
      <c r="R25" s="16">
        <v>2.1628373417381493E-2</v>
      </c>
      <c r="S25" s="15">
        <v>7187</v>
      </c>
      <c r="T25" s="16">
        <v>1.8370268128722236E-2</v>
      </c>
      <c r="U25" s="17">
        <v>0.34437178238486155</v>
      </c>
      <c r="V25" s="34">
        <v>2</v>
      </c>
    </row>
    <row r="26" spans="2:22" ht="14.45" customHeight="1" thickBot="1" x14ac:dyDescent="0.3">
      <c r="B26" s="18">
        <v>16</v>
      </c>
      <c r="C26" s="19" t="s">
        <v>27</v>
      </c>
      <c r="D26" s="20">
        <v>895</v>
      </c>
      <c r="E26" s="21">
        <v>1.8608229203484625E-2</v>
      </c>
      <c r="F26" s="20">
        <v>731</v>
      </c>
      <c r="G26" s="21">
        <v>1.7867181580426758E-2</v>
      </c>
      <c r="H26" s="22">
        <v>0.22435020519835835</v>
      </c>
      <c r="I26" s="35">
        <v>1</v>
      </c>
      <c r="J26" s="20">
        <v>799</v>
      </c>
      <c r="K26" s="22">
        <v>0.12015018773466823</v>
      </c>
      <c r="L26" s="35">
        <v>-1</v>
      </c>
      <c r="O26" s="18">
        <v>16</v>
      </c>
      <c r="P26" s="19" t="s">
        <v>20</v>
      </c>
      <c r="Q26" s="20">
        <v>8636</v>
      </c>
      <c r="R26" s="21">
        <v>1.9331673859708815E-2</v>
      </c>
      <c r="S26" s="20">
        <v>8038</v>
      </c>
      <c r="T26" s="21">
        <v>2.0545459192802189E-2</v>
      </c>
      <c r="U26" s="22">
        <v>7.4396616073650224E-2</v>
      </c>
      <c r="V26" s="35">
        <v>-1</v>
      </c>
    </row>
    <row r="27" spans="2:22" ht="14.45" customHeight="1" thickBot="1" x14ac:dyDescent="0.3">
      <c r="B27" s="13">
        <v>17</v>
      </c>
      <c r="C27" s="14" t="s">
        <v>104</v>
      </c>
      <c r="D27" s="15">
        <v>682</v>
      </c>
      <c r="E27" s="16">
        <v>1.4179678566230742E-2</v>
      </c>
      <c r="F27" s="15">
        <v>8</v>
      </c>
      <c r="G27" s="16">
        <v>1.9553687092122309E-4</v>
      </c>
      <c r="H27" s="17">
        <v>84.25</v>
      </c>
      <c r="I27" s="34">
        <v>19</v>
      </c>
      <c r="J27" s="15">
        <v>235</v>
      </c>
      <c r="K27" s="17">
        <v>1.9021276595744681</v>
      </c>
      <c r="L27" s="34">
        <v>7</v>
      </c>
      <c r="O27" s="13">
        <v>17</v>
      </c>
      <c r="P27" s="14" t="s">
        <v>27</v>
      </c>
      <c r="Q27" s="15">
        <v>7961</v>
      </c>
      <c r="R27" s="16">
        <v>1.782068730860837E-2</v>
      </c>
      <c r="S27" s="15">
        <v>7446</v>
      </c>
      <c r="T27" s="16">
        <v>1.9032282800398741E-2</v>
      </c>
      <c r="U27" s="17">
        <v>6.9164652162234663E-2</v>
      </c>
      <c r="V27" s="34">
        <v>-1</v>
      </c>
    </row>
    <row r="28" spans="2:22" ht="14.45" customHeight="1" thickBot="1" x14ac:dyDescent="0.3">
      <c r="B28" s="18">
        <v>18</v>
      </c>
      <c r="C28" s="19" t="s">
        <v>30</v>
      </c>
      <c r="D28" s="20">
        <v>668</v>
      </c>
      <c r="E28" s="21">
        <v>1.3888600120589642E-2</v>
      </c>
      <c r="F28" s="20">
        <v>835</v>
      </c>
      <c r="G28" s="21">
        <v>2.0409160902402659E-2</v>
      </c>
      <c r="H28" s="22">
        <v>-0.19999999999999996</v>
      </c>
      <c r="I28" s="35">
        <v>-3</v>
      </c>
      <c r="J28" s="20">
        <v>611</v>
      </c>
      <c r="K28" s="22">
        <v>9.328968903436996E-2</v>
      </c>
      <c r="L28" s="35">
        <v>0</v>
      </c>
      <c r="O28" s="18">
        <v>18</v>
      </c>
      <c r="P28" s="19" t="s">
        <v>30</v>
      </c>
      <c r="Q28" s="20">
        <v>7890</v>
      </c>
      <c r="R28" s="21">
        <v>1.7661753908418544E-2</v>
      </c>
      <c r="S28" s="20">
        <v>6934</v>
      </c>
      <c r="T28" s="21">
        <v>1.7723589704266032E-2</v>
      </c>
      <c r="U28" s="22">
        <v>0.13787135852321897</v>
      </c>
      <c r="V28" s="35">
        <v>0</v>
      </c>
    </row>
    <row r="29" spans="2:22" ht="14.45" customHeight="1" thickBot="1" x14ac:dyDescent="0.3">
      <c r="B29" s="13">
        <v>19</v>
      </c>
      <c r="C29" s="14" t="s">
        <v>25</v>
      </c>
      <c r="D29" s="15">
        <v>579</v>
      </c>
      <c r="E29" s="16">
        <v>1.2038172859014075E-2</v>
      </c>
      <c r="F29" s="15">
        <v>526</v>
      </c>
      <c r="G29" s="16">
        <v>1.2856549263070418E-2</v>
      </c>
      <c r="H29" s="17">
        <v>0.10076045627376429</v>
      </c>
      <c r="I29" s="34">
        <v>1</v>
      </c>
      <c r="J29" s="15">
        <v>831</v>
      </c>
      <c r="K29" s="17">
        <v>-0.30324909747292417</v>
      </c>
      <c r="L29" s="34">
        <v>-5</v>
      </c>
      <c r="O29" s="13">
        <v>19</v>
      </c>
      <c r="P29" s="14" t="s">
        <v>25</v>
      </c>
      <c r="Q29" s="15">
        <v>7821</v>
      </c>
      <c r="R29" s="16">
        <v>1.7507297505417168E-2</v>
      </c>
      <c r="S29" s="15">
        <v>5551</v>
      </c>
      <c r="T29" s="16">
        <v>1.4188584719985686E-2</v>
      </c>
      <c r="U29" s="17">
        <v>0.40893532696811374</v>
      </c>
      <c r="V29" s="34">
        <v>0</v>
      </c>
    </row>
    <row r="30" spans="2:22" ht="14.45" customHeight="1" thickBot="1" x14ac:dyDescent="0.3">
      <c r="B30" s="18">
        <v>20</v>
      </c>
      <c r="C30" s="19" t="s">
        <v>39</v>
      </c>
      <c r="D30" s="20">
        <v>545</v>
      </c>
      <c r="E30" s="21">
        <v>1.1331268062457118E-2</v>
      </c>
      <c r="F30" s="20">
        <v>969</v>
      </c>
      <c r="G30" s="21">
        <v>2.3684403490333145E-2</v>
      </c>
      <c r="H30" s="22">
        <v>-0.43756449948400411</v>
      </c>
      <c r="I30" s="35">
        <v>-7</v>
      </c>
      <c r="J30" s="20">
        <v>414</v>
      </c>
      <c r="K30" s="22">
        <v>0.31642512077294693</v>
      </c>
      <c r="L30" s="35">
        <v>0</v>
      </c>
      <c r="O30" s="18">
        <v>20</v>
      </c>
      <c r="P30" s="19" t="s">
        <v>28</v>
      </c>
      <c r="Q30" s="20">
        <v>5719</v>
      </c>
      <c r="R30" s="21">
        <v>1.2801973460360667E-2</v>
      </c>
      <c r="S30" s="20">
        <v>4703</v>
      </c>
      <c r="T30" s="21">
        <v>1.2021061779515885E-2</v>
      </c>
      <c r="U30" s="22">
        <v>0.21603231979587489</v>
      </c>
      <c r="V30" s="35">
        <v>0</v>
      </c>
    </row>
    <row r="31" spans="2:22" ht="14.45" customHeight="1" thickBot="1" x14ac:dyDescent="0.3">
      <c r="B31" s="89" t="s">
        <v>42</v>
      </c>
      <c r="C31" s="90"/>
      <c r="D31" s="23">
        <f>SUM(D11:D30)</f>
        <v>44385</v>
      </c>
      <c r="E31" s="24">
        <f>D31/D33</f>
        <v>0.92282262927001679</v>
      </c>
      <c r="F31" s="23">
        <f>SUM(F11:F30)</f>
        <v>37585</v>
      </c>
      <c r="G31" s="24">
        <f>F31/F33</f>
        <v>0.91865666169677118</v>
      </c>
      <c r="H31" s="25">
        <f>D31/F31-1</f>
        <v>0.18092324065451648</v>
      </c>
      <c r="I31" s="36"/>
      <c r="J31" s="23">
        <f>SUM(J11:J30)</f>
        <v>38134</v>
      </c>
      <c r="K31" s="24">
        <f>E31/J31-1</f>
        <v>-0.99997580052894341</v>
      </c>
      <c r="L31" s="23"/>
      <c r="O31" s="89" t="s">
        <v>42</v>
      </c>
      <c r="P31" s="90"/>
      <c r="Q31" s="23">
        <f>SUM(Q11:Q30)</f>
        <v>409612</v>
      </c>
      <c r="R31" s="24">
        <f>Q31/Q33</f>
        <v>0.91691588617682351</v>
      </c>
      <c r="S31" s="23">
        <f>SUM(S11:S30)</f>
        <v>362650</v>
      </c>
      <c r="T31" s="24">
        <f>S31/S33</f>
        <v>0.92694834240727964</v>
      </c>
      <c r="U31" s="25">
        <f>Q31/S31-1</f>
        <v>0.1294967599613952</v>
      </c>
      <c r="V31" s="36"/>
    </row>
    <row r="32" spans="2:22" ht="14.45" customHeight="1" thickBot="1" x14ac:dyDescent="0.3">
      <c r="B32" s="89" t="s">
        <v>12</v>
      </c>
      <c r="C32" s="90"/>
      <c r="D32" s="23">
        <f>D33-SUM(D11:D30)</f>
        <v>3712</v>
      </c>
      <c r="E32" s="24">
        <f>D32/D33</f>
        <v>7.7177370729983152E-2</v>
      </c>
      <c r="F32" s="23">
        <f>F33-SUM(F11:F30)</f>
        <v>3328</v>
      </c>
      <c r="G32" s="24">
        <f>F32/F33</f>
        <v>8.1343338303228804E-2</v>
      </c>
      <c r="H32" s="25">
        <f>D32/F32-1</f>
        <v>0.11538461538461542</v>
      </c>
      <c r="I32" s="36"/>
      <c r="J32" s="23">
        <f>J33-SUM(J11:J30)</f>
        <v>3327</v>
      </c>
      <c r="K32" s="24">
        <f>E32/J32-1</f>
        <v>-0.99997680271393752</v>
      </c>
      <c r="L32" s="23"/>
      <c r="O32" s="89" t="s">
        <v>12</v>
      </c>
      <c r="P32" s="90"/>
      <c r="Q32" s="23">
        <f>Q33-SUM(Q11:Q30)</f>
        <v>37116</v>
      </c>
      <c r="R32" s="24">
        <f>Q32/Q33</f>
        <v>8.3084113823176514E-2</v>
      </c>
      <c r="S32" s="23">
        <f>S33-SUM(S11:S30)</f>
        <v>28580</v>
      </c>
      <c r="T32" s="24">
        <f>S32/S33</f>
        <v>7.3051657592720393E-2</v>
      </c>
      <c r="U32" s="25">
        <f>Q32/S32-1</f>
        <v>0.29867039888033586</v>
      </c>
      <c r="V32" s="37"/>
    </row>
    <row r="33" spans="2:22" ht="14.45" customHeight="1" thickBot="1" x14ac:dyDescent="0.3">
      <c r="B33" s="91" t="s">
        <v>34</v>
      </c>
      <c r="C33" s="92"/>
      <c r="D33" s="26">
        <v>48097</v>
      </c>
      <c r="E33" s="27">
        <v>1</v>
      </c>
      <c r="F33" s="26">
        <v>40913</v>
      </c>
      <c r="G33" s="27">
        <v>1</v>
      </c>
      <c r="H33" s="28">
        <v>0.17559211008725839</v>
      </c>
      <c r="I33" s="38"/>
      <c r="J33" s="26">
        <v>41461</v>
      </c>
      <c r="K33" s="28">
        <v>0.16005402667567115</v>
      </c>
      <c r="L33" s="26"/>
      <c r="N33" s="29"/>
      <c r="O33" s="91" t="s">
        <v>34</v>
      </c>
      <c r="P33" s="92"/>
      <c r="Q33" s="26">
        <v>446728</v>
      </c>
      <c r="R33" s="27">
        <v>1</v>
      </c>
      <c r="S33" s="26">
        <v>391230</v>
      </c>
      <c r="T33" s="27">
        <v>1</v>
      </c>
      <c r="U33" s="28">
        <v>0.1418551747054162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93" t="s">
        <v>133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N38" s="32"/>
      <c r="O38" s="93" t="s">
        <v>90</v>
      </c>
      <c r="P38" s="93"/>
      <c r="Q38" s="93"/>
      <c r="R38" s="93"/>
      <c r="S38" s="93"/>
      <c r="T38" s="93"/>
      <c r="U38" s="93"/>
      <c r="V38" s="93"/>
    </row>
    <row r="39" spans="2:22" x14ac:dyDescent="0.25">
      <c r="B39" s="82" t="s">
        <v>134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N39" s="32"/>
      <c r="O39" s="82" t="s">
        <v>121</v>
      </c>
      <c r="P39" s="82"/>
      <c r="Q39" s="82"/>
      <c r="R39" s="82"/>
      <c r="S39" s="82"/>
      <c r="T39" s="82"/>
      <c r="U39" s="82"/>
      <c r="V39" s="82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0" t="s">
        <v>0</v>
      </c>
      <c r="C41" s="112" t="s">
        <v>41</v>
      </c>
      <c r="D41" s="94" t="s">
        <v>123</v>
      </c>
      <c r="E41" s="95"/>
      <c r="F41" s="95"/>
      <c r="G41" s="95"/>
      <c r="H41" s="95"/>
      <c r="I41" s="96"/>
      <c r="J41" s="94" t="s">
        <v>116</v>
      </c>
      <c r="K41" s="95"/>
      <c r="L41" s="96"/>
      <c r="O41" s="100" t="s">
        <v>0</v>
      </c>
      <c r="P41" s="112" t="s">
        <v>41</v>
      </c>
      <c r="Q41" s="94" t="s">
        <v>129</v>
      </c>
      <c r="R41" s="95"/>
      <c r="S41" s="95"/>
      <c r="T41" s="95"/>
      <c r="U41" s="95"/>
      <c r="V41" s="96"/>
    </row>
    <row r="42" spans="2:22" ht="15" customHeight="1" thickBot="1" x14ac:dyDescent="0.3">
      <c r="B42" s="101"/>
      <c r="C42" s="113"/>
      <c r="D42" s="97" t="s">
        <v>124</v>
      </c>
      <c r="E42" s="98"/>
      <c r="F42" s="98"/>
      <c r="G42" s="98"/>
      <c r="H42" s="98"/>
      <c r="I42" s="99"/>
      <c r="J42" s="97" t="s">
        <v>115</v>
      </c>
      <c r="K42" s="98"/>
      <c r="L42" s="99"/>
      <c r="O42" s="101"/>
      <c r="P42" s="113"/>
      <c r="Q42" s="97" t="s">
        <v>130</v>
      </c>
      <c r="R42" s="98"/>
      <c r="S42" s="98"/>
      <c r="T42" s="98"/>
      <c r="U42" s="98"/>
      <c r="V42" s="99"/>
    </row>
    <row r="43" spans="2:22" ht="15" customHeight="1" x14ac:dyDescent="0.25">
      <c r="B43" s="101"/>
      <c r="C43" s="113"/>
      <c r="D43" s="83">
        <v>2024</v>
      </c>
      <c r="E43" s="84"/>
      <c r="F43" s="83">
        <v>2023</v>
      </c>
      <c r="G43" s="84"/>
      <c r="H43" s="104" t="s">
        <v>5</v>
      </c>
      <c r="I43" s="104" t="s">
        <v>44</v>
      </c>
      <c r="J43" s="104">
        <v>2023</v>
      </c>
      <c r="K43" s="104" t="s">
        <v>125</v>
      </c>
      <c r="L43" s="106" t="s">
        <v>126</v>
      </c>
      <c r="O43" s="101"/>
      <c r="P43" s="113"/>
      <c r="Q43" s="83">
        <v>2024</v>
      </c>
      <c r="R43" s="84"/>
      <c r="S43" s="83">
        <v>2023</v>
      </c>
      <c r="T43" s="84"/>
      <c r="U43" s="104" t="s">
        <v>5</v>
      </c>
      <c r="V43" s="106" t="s">
        <v>59</v>
      </c>
    </row>
    <row r="44" spans="2:22" ht="15" customHeight="1" thickBot="1" x14ac:dyDescent="0.3">
      <c r="B44" s="87" t="s">
        <v>6</v>
      </c>
      <c r="C44" s="108" t="s">
        <v>41</v>
      </c>
      <c r="D44" s="85"/>
      <c r="E44" s="86"/>
      <c r="F44" s="85"/>
      <c r="G44" s="86"/>
      <c r="H44" s="105"/>
      <c r="I44" s="105"/>
      <c r="J44" s="105"/>
      <c r="K44" s="105"/>
      <c r="L44" s="107"/>
      <c r="O44" s="87" t="s">
        <v>6</v>
      </c>
      <c r="P44" s="108" t="s">
        <v>41</v>
      </c>
      <c r="Q44" s="85"/>
      <c r="R44" s="86"/>
      <c r="S44" s="85"/>
      <c r="T44" s="86"/>
      <c r="U44" s="105"/>
      <c r="V44" s="107"/>
    </row>
    <row r="45" spans="2:22" ht="15" customHeight="1" x14ac:dyDescent="0.25">
      <c r="B45" s="87"/>
      <c r="C45" s="108"/>
      <c r="D45" s="7" t="s">
        <v>8</v>
      </c>
      <c r="E45" s="8" t="s">
        <v>2</v>
      </c>
      <c r="F45" s="7" t="s">
        <v>8</v>
      </c>
      <c r="G45" s="8" t="s">
        <v>2</v>
      </c>
      <c r="H45" s="102" t="s">
        <v>9</v>
      </c>
      <c r="I45" s="102" t="s">
        <v>45</v>
      </c>
      <c r="J45" s="102" t="s">
        <v>8</v>
      </c>
      <c r="K45" s="102" t="s">
        <v>127</v>
      </c>
      <c r="L45" s="110" t="s">
        <v>128</v>
      </c>
      <c r="O45" s="87"/>
      <c r="P45" s="108"/>
      <c r="Q45" s="7" t="s">
        <v>8</v>
      </c>
      <c r="R45" s="8" t="s">
        <v>2</v>
      </c>
      <c r="S45" s="7" t="s">
        <v>8</v>
      </c>
      <c r="T45" s="8" t="s">
        <v>2</v>
      </c>
      <c r="U45" s="102" t="s">
        <v>9</v>
      </c>
      <c r="V45" s="110" t="s">
        <v>60</v>
      </c>
    </row>
    <row r="46" spans="2:22" ht="15" customHeight="1" thickBot="1" x14ac:dyDescent="0.3">
      <c r="B46" s="88"/>
      <c r="C46" s="109"/>
      <c r="D46" s="10" t="s">
        <v>10</v>
      </c>
      <c r="E46" s="11" t="s">
        <v>11</v>
      </c>
      <c r="F46" s="10" t="s">
        <v>10</v>
      </c>
      <c r="G46" s="11" t="s">
        <v>11</v>
      </c>
      <c r="H46" s="103"/>
      <c r="I46" s="103"/>
      <c r="J46" s="103" t="s">
        <v>10</v>
      </c>
      <c r="K46" s="103"/>
      <c r="L46" s="111"/>
      <c r="O46" s="88"/>
      <c r="P46" s="109"/>
      <c r="Q46" s="10" t="s">
        <v>10</v>
      </c>
      <c r="R46" s="11" t="s">
        <v>11</v>
      </c>
      <c r="S46" s="10" t="s">
        <v>10</v>
      </c>
      <c r="T46" s="11" t="s">
        <v>11</v>
      </c>
      <c r="U46" s="103"/>
      <c r="V46" s="111"/>
    </row>
    <row r="47" spans="2:22" ht="15.75" thickBot="1" x14ac:dyDescent="0.3">
      <c r="B47" s="13">
        <v>1</v>
      </c>
      <c r="C47" s="14" t="s">
        <v>47</v>
      </c>
      <c r="D47" s="15">
        <v>2081</v>
      </c>
      <c r="E47" s="16">
        <v>4.326673181279498E-2</v>
      </c>
      <c r="F47" s="15">
        <v>2869</v>
      </c>
      <c r="G47" s="16">
        <v>7.012441033412363E-2</v>
      </c>
      <c r="H47" s="17">
        <v>-0.27466016033461138</v>
      </c>
      <c r="I47" s="34">
        <v>0</v>
      </c>
      <c r="J47" s="15">
        <v>1948</v>
      </c>
      <c r="K47" s="17">
        <v>6.8275154004106886E-2</v>
      </c>
      <c r="L47" s="34">
        <v>0</v>
      </c>
      <c r="O47" s="13">
        <v>1</v>
      </c>
      <c r="P47" s="14" t="s">
        <v>47</v>
      </c>
      <c r="Q47" s="15">
        <v>21539</v>
      </c>
      <c r="R47" s="16">
        <v>4.8215021220966672E-2</v>
      </c>
      <c r="S47" s="15">
        <v>21216</v>
      </c>
      <c r="T47" s="16">
        <v>5.4228970170999154E-2</v>
      </c>
      <c r="U47" s="17">
        <v>1.5224358974359031E-2</v>
      </c>
      <c r="V47" s="34">
        <v>0</v>
      </c>
    </row>
    <row r="48" spans="2:22" ht="15" customHeight="1" thickBot="1" x14ac:dyDescent="0.3">
      <c r="B48" s="18">
        <v>2</v>
      </c>
      <c r="C48" s="19" t="s">
        <v>49</v>
      </c>
      <c r="D48" s="20">
        <v>1872</v>
      </c>
      <c r="E48" s="21">
        <v>3.8921346445724266E-2</v>
      </c>
      <c r="F48" s="20">
        <v>1096</v>
      </c>
      <c r="G48" s="21">
        <v>2.6788551316207561E-2</v>
      </c>
      <c r="H48" s="22">
        <v>0.70802919708029188</v>
      </c>
      <c r="I48" s="35">
        <v>2</v>
      </c>
      <c r="J48" s="20">
        <v>1291</v>
      </c>
      <c r="K48" s="22">
        <v>0.45003872966692482</v>
      </c>
      <c r="L48" s="35">
        <v>0</v>
      </c>
      <c r="O48" s="18">
        <v>2</v>
      </c>
      <c r="P48" s="19" t="s">
        <v>35</v>
      </c>
      <c r="Q48" s="20">
        <v>15655</v>
      </c>
      <c r="R48" s="21">
        <v>3.5043695492559229E-2</v>
      </c>
      <c r="S48" s="20">
        <v>12472</v>
      </c>
      <c r="T48" s="21">
        <v>3.1878945888607721E-2</v>
      </c>
      <c r="U48" s="22">
        <v>0.25521167415009627</v>
      </c>
      <c r="V48" s="35">
        <v>0</v>
      </c>
    </row>
    <row r="49" spans="2:22" ht="15" customHeight="1" thickBot="1" x14ac:dyDescent="0.3">
      <c r="B49" s="13">
        <v>3</v>
      </c>
      <c r="C49" s="14" t="s">
        <v>38</v>
      </c>
      <c r="D49" s="15">
        <v>1401</v>
      </c>
      <c r="E49" s="16">
        <v>2.9128635881655821E-2</v>
      </c>
      <c r="F49" s="15">
        <v>521</v>
      </c>
      <c r="G49" s="16">
        <v>1.2734338718744654E-2</v>
      </c>
      <c r="H49" s="17">
        <v>1.6890595009596927</v>
      </c>
      <c r="I49" s="34">
        <v>12</v>
      </c>
      <c r="J49" s="15">
        <v>1164</v>
      </c>
      <c r="K49" s="17">
        <v>0.20360824742268036</v>
      </c>
      <c r="L49" s="34">
        <v>1</v>
      </c>
      <c r="O49" s="13">
        <v>3</v>
      </c>
      <c r="P49" s="14" t="s">
        <v>76</v>
      </c>
      <c r="Q49" s="15">
        <v>12887</v>
      </c>
      <c r="R49" s="16">
        <v>2.8847531383750291E-2</v>
      </c>
      <c r="S49" s="15">
        <v>11013</v>
      </c>
      <c r="T49" s="16">
        <v>2.814968177287018E-2</v>
      </c>
      <c r="U49" s="17">
        <v>0.17016253518568969</v>
      </c>
      <c r="V49" s="34">
        <v>1</v>
      </c>
    </row>
    <row r="50" spans="2:22" ht="15.75" thickBot="1" x14ac:dyDescent="0.3">
      <c r="B50" s="18">
        <v>4</v>
      </c>
      <c r="C50" s="19" t="s">
        <v>40</v>
      </c>
      <c r="D50" s="20">
        <v>1347</v>
      </c>
      <c r="E50" s="21">
        <v>2.8005904734183004E-2</v>
      </c>
      <c r="F50" s="20">
        <v>1147</v>
      </c>
      <c r="G50" s="21">
        <v>2.803509886833036E-2</v>
      </c>
      <c r="H50" s="22">
        <v>0.17436791630340021</v>
      </c>
      <c r="I50" s="35">
        <v>-1</v>
      </c>
      <c r="J50" s="20">
        <v>1160</v>
      </c>
      <c r="K50" s="22">
        <v>0.16120689655172415</v>
      </c>
      <c r="L50" s="35">
        <v>1</v>
      </c>
      <c r="O50" s="18">
        <v>4</v>
      </c>
      <c r="P50" s="19" t="s">
        <v>38</v>
      </c>
      <c r="Q50" s="20">
        <v>11864</v>
      </c>
      <c r="R50" s="21">
        <v>2.6557547321860282E-2</v>
      </c>
      <c r="S50" s="20">
        <v>12034</v>
      </c>
      <c r="T50" s="21">
        <v>3.0759399841525446E-2</v>
      </c>
      <c r="U50" s="22">
        <v>-1.412664118331397E-2</v>
      </c>
      <c r="V50" s="35">
        <v>-1</v>
      </c>
    </row>
    <row r="51" spans="2:22" ht="15" customHeight="1" thickBot="1" x14ac:dyDescent="0.3">
      <c r="B51" s="13">
        <v>5</v>
      </c>
      <c r="C51" s="14" t="s">
        <v>76</v>
      </c>
      <c r="D51" s="15">
        <v>1318</v>
      </c>
      <c r="E51" s="16">
        <v>2.7402956525355012E-2</v>
      </c>
      <c r="F51" s="15">
        <v>1201</v>
      </c>
      <c r="G51" s="16">
        <v>2.9354972747048614E-2</v>
      </c>
      <c r="H51" s="17">
        <v>9.7418817651956813E-2</v>
      </c>
      <c r="I51" s="34">
        <v>-3</v>
      </c>
      <c r="J51" s="15">
        <v>854</v>
      </c>
      <c r="K51" s="17">
        <v>0.54332552693208425</v>
      </c>
      <c r="L51" s="34">
        <v>2</v>
      </c>
      <c r="O51" s="13">
        <v>5</v>
      </c>
      <c r="P51" s="14" t="s">
        <v>49</v>
      </c>
      <c r="Q51" s="15">
        <v>11724</v>
      </c>
      <c r="R51" s="16">
        <v>2.6244157518669077E-2</v>
      </c>
      <c r="S51" s="15">
        <v>8698</v>
      </c>
      <c r="T51" s="16">
        <v>2.2232446387035761E-2</v>
      </c>
      <c r="U51" s="17">
        <v>0.34789606806162343</v>
      </c>
      <c r="V51" s="34">
        <v>1</v>
      </c>
    </row>
    <row r="52" spans="2:22" ht="15.75" thickBot="1" x14ac:dyDescent="0.3">
      <c r="B52" s="18">
        <v>6</v>
      </c>
      <c r="C52" s="19" t="s">
        <v>35</v>
      </c>
      <c r="D52" s="20">
        <v>1175</v>
      </c>
      <c r="E52" s="21">
        <v>2.442979811630663E-2</v>
      </c>
      <c r="F52" s="20">
        <v>1035</v>
      </c>
      <c r="G52" s="21">
        <v>2.5297582675433236E-2</v>
      </c>
      <c r="H52" s="22">
        <v>0.13526570048309172</v>
      </c>
      <c r="I52" s="35">
        <v>-1</v>
      </c>
      <c r="J52" s="20">
        <v>1167</v>
      </c>
      <c r="K52" s="22">
        <v>6.8551842330761836E-3</v>
      </c>
      <c r="L52" s="35">
        <v>-3</v>
      </c>
      <c r="O52" s="18">
        <v>6</v>
      </c>
      <c r="P52" s="19" t="s">
        <v>40</v>
      </c>
      <c r="Q52" s="20">
        <v>11564</v>
      </c>
      <c r="R52" s="21">
        <v>2.5885997743593417E-2</v>
      </c>
      <c r="S52" s="20">
        <v>10331</v>
      </c>
      <c r="T52" s="21">
        <v>2.6406461672162155E-2</v>
      </c>
      <c r="U52" s="22">
        <v>0.11934953053915409</v>
      </c>
      <c r="V52" s="35">
        <v>-1</v>
      </c>
    </row>
    <row r="53" spans="2:22" ht="15.75" thickBot="1" x14ac:dyDescent="0.3">
      <c r="B53" s="13">
        <v>7</v>
      </c>
      <c r="C53" s="14" t="s">
        <v>48</v>
      </c>
      <c r="D53" s="15">
        <v>1139</v>
      </c>
      <c r="E53" s="16">
        <v>2.3681310684658088E-2</v>
      </c>
      <c r="F53" s="15">
        <v>925</v>
      </c>
      <c r="G53" s="16">
        <v>2.260895070026642E-2</v>
      </c>
      <c r="H53" s="17">
        <v>0.23135135135135143</v>
      </c>
      <c r="I53" s="34">
        <v>0</v>
      </c>
      <c r="J53" s="15">
        <v>988</v>
      </c>
      <c r="K53" s="17">
        <v>0.15283400809716596</v>
      </c>
      <c r="L53" s="34">
        <v>-1</v>
      </c>
      <c r="O53" s="13">
        <v>7</v>
      </c>
      <c r="P53" s="14" t="s">
        <v>48</v>
      </c>
      <c r="Q53" s="15">
        <v>10721</v>
      </c>
      <c r="R53" s="16">
        <v>2.3998943428663527E-2</v>
      </c>
      <c r="S53" s="15">
        <v>8479</v>
      </c>
      <c r="T53" s="16">
        <v>2.167267336349462E-2</v>
      </c>
      <c r="U53" s="17">
        <v>0.26441797381766707</v>
      </c>
      <c r="V53" s="34">
        <v>0</v>
      </c>
    </row>
    <row r="54" spans="2:22" ht="15.75" thickBot="1" x14ac:dyDescent="0.3">
      <c r="B54" s="18">
        <v>8</v>
      </c>
      <c r="C54" s="19" t="s">
        <v>37</v>
      </c>
      <c r="D54" s="20">
        <v>1110</v>
      </c>
      <c r="E54" s="21">
        <v>2.3078362475830092E-2</v>
      </c>
      <c r="F54" s="20">
        <v>670</v>
      </c>
      <c r="G54" s="21">
        <v>1.6376212939652433E-2</v>
      </c>
      <c r="H54" s="22">
        <v>0.65671641791044766</v>
      </c>
      <c r="I54" s="35">
        <v>2</v>
      </c>
      <c r="J54" s="20">
        <v>733</v>
      </c>
      <c r="K54" s="22">
        <v>0.514324693042292</v>
      </c>
      <c r="L54" s="35">
        <v>1</v>
      </c>
      <c r="O54" s="18">
        <v>8</v>
      </c>
      <c r="P54" s="19" t="s">
        <v>55</v>
      </c>
      <c r="Q54" s="20">
        <v>9763</v>
      </c>
      <c r="R54" s="21">
        <v>2.1854461775398005E-2</v>
      </c>
      <c r="S54" s="20">
        <v>6920</v>
      </c>
      <c r="T54" s="21">
        <v>1.7687805127418653E-2</v>
      </c>
      <c r="U54" s="22">
        <v>0.41083815028901727</v>
      </c>
      <c r="V54" s="35">
        <v>1</v>
      </c>
    </row>
    <row r="55" spans="2:22" ht="15.75" thickBot="1" x14ac:dyDescent="0.3">
      <c r="B55" s="13">
        <v>9</v>
      </c>
      <c r="C55" s="14" t="s">
        <v>43</v>
      </c>
      <c r="D55" s="15">
        <v>952</v>
      </c>
      <c r="E55" s="16">
        <v>1.9793334303594819E-2</v>
      </c>
      <c r="F55" s="15">
        <v>458</v>
      </c>
      <c r="G55" s="16">
        <v>1.1194485860240022E-2</v>
      </c>
      <c r="H55" s="17">
        <v>1.0786026200873362</v>
      </c>
      <c r="I55" s="34">
        <v>12</v>
      </c>
      <c r="J55" s="15">
        <v>706</v>
      </c>
      <c r="K55" s="17">
        <v>0.34844192634560911</v>
      </c>
      <c r="L55" s="34">
        <v>2</v>
      </c>
      <c r="O55" s="13">
        <v>9</v>
      </c>
      <c r="P55" s="14" t="s">
        <v>37</v>
      </c>
      <c r="Q55" s="15">
        <v>8030</v>
      </c>
      <c r="R55" s="16">
        <v>1.7975143711609749E-2</v>
      </c>
      <c r="S55" s="15">
        <v>7566</v>
      </c>
      <c r="T55" s="16">
        <v>1.9339007744804845E-2</v>
      </c>
      <c r="U55" s="17">
        <v>6.1326989162040713E-2</v>
      </c>
      <c r="V55" s="34">
        <v>-1</v>
      </c>
    </row>
    <row r="56" spans="2:22" ht="15.75" thickBot="1" x14ac:dyDescent="0.3">
      <c r="B56" s="18">
        <v>10</v>
      </c>
      <c r="C56" s="19" t="s">
        <v>61</v>
      </c>
      <c r="D56" s="20">
        <v>873</v>
      </c>
      <c r="E56" s="21">
        <v>1.815082021747718E-2</v>
      </c>
      <c r="F56" s="20">
        <v>489</v>
      </c>
      <c r="G56" s="21">
        <v>1.1952191235059761E-2</v>
      </c>
      <c r="H56" s="22">
        <v>0.78527607361963181</v>
      </c>
      <c r="I56" s="35">
        <v>6</v>
      </c>
      <c r="J56" s="20">
        <v>602</v>
      </c>
      <c r="K56" s="22">
        <v>0.45016611295681064</v>
      </c>
      <c r="L56" s="35">
        <v>5</v>
      </c>
      <c r="O56" s="18">
        <v>10</v>
      </c>
      <c r="P56" s="19" t="s">
        <v>61</v>
      </c>
      <c r="Q56" s="20">
        <v>7047</v>
      </c>
      <c r="R56" s="21">
        <v>1.5774699593488654E-2</v>
      </c>
      <c r="S56" s="20">
        <v>6734</v>
      </c>
      <c r="T56" s="21">
        <v>1.7212381463589194E-2</v>
      </c>
      <c r="U56" s="22">
        <v>4.6480546480546447E-2</v>
      </c>
      <c r="V56" s="35">
        <v>0</v>
      </c>
    </row>
    <row r="57" spans="2:22" ht="15.75" thickBot="1" x14ac:dyDescent="0.3">
      <c r="B57" s="13">
        <v>11</v>
      </c>
      <c r="C57" s="14" t="s">
        <v>135</v>
      </c>
      <c r="D57" s="15">
        <v>857</v>
      </c>
      <c r="E57" s="16">
        <v>1.7818159136744494E-2</v>
      </c>
      <c r="F57" s="15">
        <v>59</v>
      </c>
      <c r="G57" s="16">
        <v>1.4420844230440203E-3</v>
      </c>
      <c r="H57" s="17">
        <v>13.525423728813559</v>
      </c>
      <c r="I57" s="34">
        <v>121</v>
      </c>
      <c r="J57" s="15">
        <v>191</v>
      </c>
      <c r="K57" s="17">
        <v>3.4869109947643979</v>
      </c>
      <c r="L57" s="34">
        <v>51</v>
      </c>
      <c r="O57" s="13">
        <v>11</v>
      </c>
      <c r="P57" s="14" t="s">
        <v>92</v>
      </c>
      <c r="Q57" s="15">
        <v>6845</v>
      </c>
      <c r="R57" s="16">
        <v>1.5322522877455632E-2</v>
      </c>
      <c r="S57" s="15">
        <v>5453</v>
      </c>
      <c r="T57" s="16">
        <v>1.3938092682054034E-2</v>
      </c>
      <c r="U57" s="17">
        <v>0.25527232715936177</v>
      </c>
      <c r="V57" s="34">
        <v>3</v>
      </c>
    </row>
    <row r="58" spans="2:22" ht="15.75" thickBot="1" x14ac:dyDescent="0.3">
      <c r="B58" s="18">
        <v>12</v>
      </c>
      <c r="C58" s="19" t="s">
        <v>94</v>
      </c>
      <c r="D58" s="20">
        <v>754</v>
      </c>
      <c r="E58" s="21">
        <v>1.5676653429527829E-2</v>
      </c>
      <c r="F58" s="20">
        <v>241</v>
      </c>
      <c r="G58" s="21">
        <v>5.8905482365018457E-3</v>
      </c>
      <c r="H58" s="22">
        <v>2.1286307053941909</v>
      </c>
      <c r="I58" s="35">
        <v>42</v>
      </c>
      <c r="J58" s="20">
        <v>495</v>
      </c>
      <c r="K58" s="22">
        <v>0.52323232323232327</v>
      </c>
      <c r="L58" s="35">
        <v>9</v>
      </c>
      <c r="O58" s="18">
        <v>12</v>
      </c>
      <c r="P58" s="19" t="s">
        <v>43</v>
      </c>
      <c r="Q58" s="20">
        <v>6563</v>
      </c>
      <c r="R58" s="21">
        <v>1.4691266273884779E-2</v>
      </c>
      <c r="S58" s="20">
        <v>5119</v>
      </c>
      <c r="T58" s="21">
        <v>1.3084374920123713E-2</v>
      </c>
      <c r="U58" s="22">
        <v>0.28208634498925567</v>
      </c>
      <c r="V58" s="35">
        <v>4</v>
      </c>
    </row>
    <row r="59" spans="2:22" ht="15.75" thickBot="1" x14ac:dyDescent="0.3">
      <c r="B59" s="13">
        <v>13</v>
      </c>
      <c r="C59" s="14" t="s">
        <v>55</v>
      </c>
      <c r="D59" s="15">
        <v>730</v>
      </c>
      <c r="E59" s="16">
        <v>1.51776618084288E-2</v>
      </c>
      <c r="F59" s="15">
        <v>997</v>
      </c>
      <c r="G59" s="16">
        <v>2.4368782538557426E-2</v>
      </c>
      <c r="H59" s="17">
        <v>-0.2678034102306921</v>
      </c>
      <c r="I59" s="34">
        <v>-7</v>
      </c>
      <c r="J59" s="15">
        <v>792</v>
      </c>
      <c r="K59" s="17">
        <v>-7.8282828282828287E-2</v>
      </c>
      <c r="L59" s="34">
        <v>-5</v>
      </c>
      <c r="O59" s="13">
        <v>13</v>
      </c>
      <c r="P59" s="14" t="s">
        <v>57</v>
      </c>
      <c r="Q59" s="15">
        <v>6503</v>
      </c>
      <c r="R59" s="16">
        <v>1.4556956358231407E-2</v>
      </c>
      <c r="S59" s="15">
        <v>5276</v>
      </c>
      <c r="T59" s="16">
        <v>1.3485673389055031E-2</v>
      </c>
      <c r="U59" s="17">
        <v>0.2325625473843822</v>
      </c>
      <c r="V59" s="34">
        <v>2</v>
      </c>
    </row>
    <row r="60" spans="2:22" ht="15.75" thickBot="1" x14ac:dyDescent="0.3">
      <c r="B60" s="18">
        <v>14</v>
      </c>
      <c r="C60" s="19" t="s">
        <v>102</v>
      </c>
      <c r="D60" s="20">
        <v>723</v>
      </c>
      <c r="E60" s="21">
        <v>1.503212258560825E-2</v>
      </c>
      <c r="F60" s="20">
        <v>323</v>
      </c>
      <c r="G60" s="21">
        <v>7.8948011634443812E-3</v>
      </c>
      <c r="H60" s="22">
        <v>1.2383900928792571</v>
      </c>
      <c r="I60" s="35">
        <v>22</v>
      </c>
      <c r="J60" s="20">
        <v>618</v>
      </c>
      <c r="K60" s="22">
        <v>0.16990291262135915</v>
      </c>
      <c r="L60" s="35">
        <v>-1</v>
      </c>
      <c r="O60" s="18">
        <v>14</v>
      </c>
      <c r="P60" s="19" t="s">
        <v>36</v>
      </c>
      <c r="Q60" s="20">
        <v>5798</v>
      </c>
      <c r="R60" s="21">
        <v>1.2978814849304274E-2</v>
      </c>
      <c r="S60" s="20">
        <v>5755</v>
      </c>
      <c r="T60" s="21">
        <v>1.4710017125476062E-2</v>
      </c>
      <c r="U60" s="22">
        <v>7.4717636837533519E-3</v>
      </c>
      <c r="V60" s="35">
        <v>-2</v>
      </c>
    </row>
    <row r="61" spans="2:22" ht="15.75" thickBot="1" x14ac:dyDescent="0.3">
      <c r="B61" s="13">
        <v>15</v>
      </c>
      <c r="C61" s="14" t="s">
        <v>136</v>
      </c>
      <c r="D61" s="15">
        <v>679</v>
      </c>
      <c r="E61" s="16">
        <v>1.4117304613593364E-2</v>
      </c>
      <c r="F61" s="15">
        <v>264</v>
      </c>
      <c r="G61" s="16">
        <v>6.4527167404003615E-3</v>
      </c>
      <c r="H61" s="17">
        <v>1.5719696969696968</v>
      </c>
      <c r="I61" s="34">
        <v>32</v>
      </c>
      <c r="J61" s="15">
        <v>359</v>
      </c>
      <c r="K61" s="17">
        <v>0.89136490250696387</v>
      </c>
      <c r="L61" s="34">
        <v>18</v>
      </c>
      <c r="O61" s="13">
        <v>15</v>
      </c>
      <c r="P61" s="14" t="s">
        <v>93</v>
      </c>
      <c r="Q61" s="15">
        <v>5645</v>
      </c>
      <c r="R61" s="16">
        <v>1.2636324564388174E-2</v>
      </c>
      <c r="S61" s="15">
        <v>3201</v>
      </c>
      <c r="T61" s="16">
        <v>8.1818878920328197E-3</v>
      </c>
      <c r="U61" s="17">
        <v>0.76351140268666051</v>
      </c>
      <c r="V61" s="34">
        <v>17</v>
      </c>
    </row>
    <row r="62" spans="2:22" ht="15.75" thickBot="1" x14ac:dyDescent="0.3">
      <c r="B62" s="18">
        <v>16</v>
      </c>
      <c r="C62" s="19" t="s">
        <v>36</v>
      </c>
      <c r="D62" s="20">
        <v>638</v>
      </c>
      <c r="E62" s="21">
        <v>1.3264860594215855E-2</v>
      </c>
      <c r="F62" s="20">
        <v>563</v>
      </c>
      <c r="G62" s="21">
        <v>1.3760907291081075E-2</v>
      </c>
      <c r="H62" s="22">
        <v>0.13321492007104796</v>
      </c>
      <c r="I62" s="35">
        <v>-3</v>
      </c>
      <c r="J62" s="20">
        <v>654</v>
      </c>
      <c r="K62" s="22">
        <v>-2.4464831804281384E-2</v>
      </c>
      <c r="L62" s="35">
        <v>-4</v>
      </c>
      <c r="O62" s="18">
        <v>16</v>
      </c>
      <c r="P62" s="19" t="s">
        <v>102</v>
      </c>
      <c r="Q62" s="20">
        <v>5526</v>
      </c>
      <c r="R62" s="21">
        <v>1.236994323167565E-2</v>
      </c>
      <c r="S62" s="20">
        <v>4205</v>
      </c>
      <c r="T62" s="21">
        <v>1.0748153260230556E-2</v>
      </c>
      <c r="U62" s="22">
        <v>0.31414982164090377</v>
      </c>
      <c r="V62" s="35">
        <v>6</v>
      </c>
    </row>
    <row r="63" spans="2:22" ht="15.75" thickBot="1" x14ac:dyDescent="0.3">
      <c r="B63" s="13">
        <v>17</v>
      </c>
      <c r="C63" s="14" t="s">
        <v>57</v>
      </c>
      <c r="D63" s="15">
        <v>633</v>
      </c>
      <c r="E63" s="16">
        <v>1.3160904006486892E-2</v>
      </c>
      <c r="F63" s="15">
        <v>578</v>
      </c>
      <c r="G63" s="16">
        <v>1.4127538924058368E-2</v>
      </c>
      <c r="H63" s="17">
        <v>9.5155709342560568E-2</v>
      </c>
      <c r="I63" s="34">
        <v>-6</v>
      </c>
      <c r="J63" s="15">
        <v>719</v>
      </c>
      <c r="K63" s="17">
        <v>-0.11961057023643951</v>
      </c>
      <c r="L63" s="34">
        <v>-7</v>
      </c>
      <c r="O63" s="13">
        <v>17</v>
      </c>
      <c r="P63" s="14" t="s">
        <v>79</v>
      </c>
      <c r="Q63" s="15">
        <v>5108</v>
      </c>
      <c r="R63" s="16">
        <v>1.1434250819290486E-2</v>
      </c>
      <c r="S63" s="15">
        <v>5032</v>
      </c>
      <c r="T63" s="16">
        <v>1.2861999335429287E-2</v>
      </c>
      <c r="U63" s="17">
        <v>1.5103338632750374E-2</v>
      </c>
      <c r="V63" s="34">
        <v>0</v>
      </c>
    </row>
    <row r="64" spans="2:22" ht="15.75" thickBot="1" x14ac:dyDescent="0.3">
      <c r="B64" s="18">
        <v>18</v>
      </c>
      <c r="C64" s="19" t="s">
        <v>79</v>
      </c>
      <c r="D64" s="20">
        <v>618</v>
      </c>
      <c r="E64" s="21">
        <v>1.2849034243299999E-2</v>
      </c>
      <c r="F64" s="20">
        <v>678</v>
      </c>
      <c r="G64" s="21">
        <v>1.6571749810573657E-2</v>
      </c>
      <c r="H64" s="22">
        <v>-8.8495575221238965E-2</v>
      </c>
      <c r="I64" s="35">
        <v>-9</v>
      </c>
      <c r="J64" s="20">
        <v>351</v>
      </c>
      <c r="K64" s="22">
        <v>0.76068376068376065</v>
      </c>
      <c r="L64" s="35">
        <v>16</v>
      </c>
      <c r="O64" s="18">
        <v>18</v>
      </c>
      <c r="P64" s="19" t="s">
        <v>91</v>
      </c>
      <c r="Q64" s="20">
        <v>4793</v>
      </c>
      <c r="R64" s="21">
        <v>1.0729123762110278E-2</v>
      </c>
      <c r="S64" s="20">
        <v>3509</v>
      </c>
      <c r="T64" s="21">
        <v>8.9691485826751526E-3</v>
      </c>
      <c r="U64" s="22">
        <v>0.36591621544599606</v>
      </c>
      <c r="V64" s="35">
        <v>8</v>
      </c>
    </row>
    <row r="65" spans="2:22" ht="15.75" thickBot="1" x14ac:dyDescent="0.3">
      <c r="B65" s="13">
        <v>19</v>
      </c>
      <c r="C65" s="14" t="s">
        <v>93</v>
      </c>
      <c r="D65" s="15">
        <v>617</v>
      </c>
      <c r="E65" s="16">
        <v>1.2828242925754204E-2</v>
      </c>
      <c r="F65" s="15">
        <v>394</v>
      </c>
      <c r="G65" s="16">
        <v>9.6301908928702364E-3</v>
      </c>
      <c r="H65" s="17">
        <v>0.56598984771573613</v>
      </c>
      <c r="I65" s="34">
        <v>6</v>
      </c>
      <c r="J65" s="15">
        <v>541</v>
      </c>
      <c r="K65" s="17">
        <v>0.14048059149722736</v>
      </c>
      <c r="L65" s="34">
        <v>-1</v>
      </c>
      <c r="O65" s="13">
        <v>19</v>
      </c>
      <c r="P65" s="14" t="s">
        <v>103</v>
      </c>
      <c r="Q65" s="15">
        <v>4618</v>
      </c>
      <c r="R65" s="16">
        <v>1.0337386508121273E-2</v>
      </c>
      <c r="S65" s="15">
        <v>2027</v>
      </c>
      <c r="T65" s="16">
        <v>5.1810955192597707E-3</v>
      </c>
      <c r="U65" s="17">
        <v>1.2782437099161323</v>
      </c>
      <c r="V65" s="34">
        <v>40</v>
      </c>
    </row>
    <row r="66" spans="2:22" ht="15.75" thickBot="1" x14ac:dyDescent="0.3">
      <c r="B66" s="18">
        <v>20</v>
      </c>
      <c r="C66" s="19" t="s">
        <v>103</v>
      </c>
      <c r="D66" s="20">
        <v>606</v>
      </c>
      <c r="E66" s="21">
        <v>1.2599538432750483E-2</v>
      </c>
      <c r="F66" s="20">
        <v>255</v>
      </c>
      <c r="G66" s="21">
        <v>6.2327377606139862E-3</v>
      </c>
      <c r="H66" s="22">
        <v>1.3764705882352941</v>
      </c>
      <c r="I66" s="35">
        <v>28</v>
      </c>
      <c r="J66" s="20">
        <v>500</v>
      </c>
      <c r="K66" s="22">
        <v>0.21199999999999997</v>
      </c>
      <c r="L66" s="35">
        <v>0</v>
      </c>
      <c r="O66" s="18">
        <v>20</v>
      </c>
      <c r="P66" s="19" t="s">
        <v>119</v>
      </c>
      <c r="Q66" s="20">
        <v>4566</v>
      </c>
      <c r="R66" s="21">
        <v>1.0220984581221683E-2</v>
      </c>
      <c r="S66" s="20">
        <v>3370</v>
      </c>
      <c r="T66" s="21">
        <v>8.613858855404749E-3</v>
      </c>
      <c r="U66" s="22">
        <v>0.35489614243323442</v>
      </c>
      <c r="V66" s="35">
        <v>7</v>
      </c>
    </row>
    <row r="67" spans="2:22" ht="15.75" thickBot="1" x14ac:dyDescent="0.3">
      <c r="B67" s="89" t="s">
        <v>42</v>
      </c>
      <c r="C67" s="90"/>
      <c r="D67" s="23">
        <f>SUM(D47:D66)</f>
        <v>20123</v>
      </c>
      <c r="E67" s="24">
        <f>D67/D69</f>
        <v>0.41838368297399003</v>
      </c>
      <c r="F67" s="23">
        <f>SUM(F47:F66)</f>
        <v>14763</v>
      </c>
      <c r="G67" s="24">
        <f>F67/F69</f>
        <v>0.36083885317625203</v>
      </c>
      <c r="H67" s="25">
        <f>D67/F67-1</f>
        <v>0.36306983675404725</v>
      </c>
      <c r="I67" s="36"/>
      <c r="J67" s="23">
        <f>SUM(J47:J66)</f>
        <v>15833</v>
      </c>
      <c r="K67" s="24">
        <f>E67/J67-1</f>
        <v>-0.99997357521107977</v>
      </c>
      <c r="L67" s="23"/>
      <c r="O67" s="89" t="s">
        <v>42</v>
      </c>
      <c r="P67" s="90"/>
      <c r="Q67" s="23">
        <f>SUM(Q47:Q66)</f>
        <v>176759</v>
      </c>
      <c r="R67" s="24">
        <f>Q67/Q69</f>
        <v>0.39567477301624254</v>
      </c>
      <c r="S67" s="23">
        <f>SUM(S47:S66)</f>
        <v>148410</v>
      </c>
      <c r="T67" s="24">
        <f>S67/S69</f>
        <v>0.37934207499424893</v>
      </c>
      <c r="U67" s="25">
        <f>Q67/S67-1</f>
        <v>0.1910181254632437</v>
      </c>
      <c r="V67" s="36"/>
    </row>
    <row r="68" spans="2:22" ht="15.75" thickBot="1" x14ac:dyDescent="0.3">
      <c r="B68" s="89" t="s">
        <v>12</v>
      </c>
      <c r="C68" s="90"/>
      <c r="D68" s="23">
        <f>D69-SUM(D47:D66)</f>
        <v>27974</v>
      </c>
      <c r="E68" s="24">
        <f>D68/D69</f>
        <v>0.58161631702600991</v>
      </c>
      <c r="F68" s="23">
        <f>F69-SUM(F47:F66)</f>
        <v>26150</v>
      </c>
      <c r="G68" s="24">
        <f>F68/F69</f>
        <v>0.63916114682374792</v>
      </c>
      <c r="H68" s="25">
        <f>D68/F68-1</f>
        <v>6.9751434034416748E-2</v>
      </c>
      <c r="I68" s="36"/>
      <c r="J68" s="23">
        <f>J69-SUM(J47:J66)</f>
        <v>25628</v>
      </c>
      <c r="K68" s="24">
        <f>E68/J68-1</f>
        <v>-0.9999773054347969</v>
      </c>
      <c r="L68" s="23"/>
      <c r="O68" s="89" t="s">
        <v>12</v>
      </c>
      <c r="P68" s="90"/>
      <c r="Q68" s="23">
        <f>Q69-SUM(Q47:Q66)</f>
        <v>269969</v>
      </c>
      <c r="R68" s="24">
        <f>Q68/Q69</f>
        <v>0.60432522698375746</v>
      </c>
      <c r="S68" s="23">
        <f>S69-SUM(S47:S66)</f>
        <v>242820</v>
      </c>
      <c r="T68" s="24">
        <f>S68/S69</f>
        <v>0.62065792500575112</v>
      </c>
      <c r="U68" s="25">
        <f>Q68/S68-1</f>
        <v>0.11180709990939786</v>
      </c>
      <c r="V68" s="37"/>
    </row>
    <row r="69" spans="2:22" ht="15.75" thickBot="1" x14ac:dyDescent="0.3">
      <c r="B69" s="91" t="s">
        <v>34</v>
      </c>
      <c r="C69" s="92"/>
      <c r="D69" s="26">
        <v>48097</v>
      </c>
      <c r="E69" s="27">
        <v>1</v>
      </c>
      <c r="F69" s="26">
        <v>40913</v>
      </c>
      <c r="G69" s="27">
        <v>1</v>
      </c>
      <c r="H69" s="28">
        <v>0.17559211008725839</v>
      </c>
      <c r="I69" s="38"/>
      <c r="J69" s="26">
        <v>41461</v>
      </c>
      <c r="K69" s="28">
        <v>0.16005402667567115</v>
      </c>
      <c r="L69" s="26"/>
      <c r="N69" s="29"/>
      <c r="O69" s="91" t="s">
        <v>34</v>
      </c>
      <c r="P69" s="92"/>
      <c r="Q69" s="26">
        <v>446728</v>
      </c>
      <c r="R69" s="27">
        <v>1</v>
      </c>
      <c r="S69" s="26">
        <v>391230</v>
      </c>
      <c r="T69" s="27">
        <v>1</v>
      </c>
      <c r="U69" s="28">
        <v>0.1418551747054162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U43:U44"/>
    <mergeCell ref="P44:P46"/>
    <mergeCell ref="U45:U46"/>
    <mergeCell ref="U7:U8"/>
    <mergeCell ref="O31:P31"/>
    <mergeCell ref="O32:P32"/>
    <mergeCell ref="O33:P33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4CCB-03BA-4F15-BC61-01EFFF357CE1}">
  <dimension ref="A1:H19"/>
  <sheetViews>
    <sheetView showGridLines="0" workbookViewId="0"/>
  </sheetViews>
  <sheetFormatPr defaultRowHeight="14.25" x14ac:dyDescent="0.2"/>
  <cols>
    <col min="1" max="1" width="4.28515625" style="60" customWidth="1"/>
    <col min="2" max="2" width="19.42578125" style="60" customWidth="1"/>
    <col min="3" max="7" width="10.42578125" style="60" customWidth="1"/>
    <col min="8" max="8" width="11.140625" style="60" customWidth="1"/>
    <col min="9" max="16384" width="9.140625" style="60"/>
  </cols>
  <sheetData>
    <row r="1" spans="1:8" x14ac:dyDescent="0.2">
      <c r="A1" s="60" t="s">
        <v>3</v>
      </c>
      <c r="B1" s="123"/>
      <c r="C1" s="123"/>
      <c r="D1" s="123"/>
      <c r="E1" s="123"/>
      <c r="F1" s="123"/>
      <c r="G1" s="123"/>
      <c r="H1" s="39">
        <v>45602</v>
      </c>
    </row>
    <row r="2" spans="1:8" x14ac:dyDescent="0.2">
      <c r="A2" s="123"/>
      <c r="B2" s="123"/>
      <c r="C2" s="123"/>
      <c r="D2" s="123"/>
      <c r="E2" s="123"/>
      <c r="F2" s="123"/>
      <c r="G2" s="123"/>
      <c r="H2" s="124" t="s">
        <v>169</v>
      </c>
    </row>
    <row r="3" spans="1:8" ht="14.45" customHeight="1" x14ac:dyDescent="0.2">
      <c r="A3" s="123"/>
      <c r="B3" s="125" t="s">
        <v>170</v>
      </c>
      <c r="C3" s="126"/>
      <c r="D3" s="126"/>
      <c r="E3" s="126"/>
      <c r="F3" s="126"/>
      <c r="G3" s="126"/>
      <c r="H3" s="127"/>
    </row>
    <row r="4" spans="1:8" x14ac:dyDescent="0.2">
      <c r="A4" s="123"/>
      <c r="B4" s="128"/>
      <c r="C4" s="129"/>
      <c r="D4" s="129"/>
      <c r="E4" s="129"/>
      <c r="F4" s="129"/>
      <c r="G4" s="129"/>
      <c r="H4" s="130"/>
    </row>
    <row r="5" spans="1:8" ht="21" customHeight="1" x14ac:dyDescent="0.25">
      <c r="A5" s="123"/>
      <c r="B5" s="131" t="s">
        <v>171</v>
      </c>
      <c r="C5" s="132" t="s">
        <v>179</v>
      </c>
      <c r="D5" s="133"/>
      <c r="E5" s="132" t="s">
        <v>180</v>
      </c>
      <c r="F5" s="133"/>
      <c r="G5" s="134" t="s">
        <v>172</v>
      </c>
      <c r="H5" s="134" t="s">
        <v>173</v>
      </c>
    </row>
    <row r="6" spans="1:8" ht="21" customHeight="1" x14ac:dyDescent="0.25">
      <c r="A6" s="123"/>
      <c r="B6" s="135"/>
      <c r="C6" s="136" t="s">
        <v>174</v>
      </c>
      <c r="D6" s="137" t="s">
        <v>175</v>
      </c>
      <c r="E6" s="136" t="s">
        <v>174</v>
      </c>
      <c r="F6" s="137" t="s">
        <v>175</v>
      </c>
      <c r="G6" s="138"/>
      <c r="H6" s="138"/>
    </row>
    <row r="7" spans="1:8" x14ac:dyDescent="0.2">
      <c r="A7" s="123"/>
      <c r="B7" s="139" t="s">
        <v>176</v>
      </c>
      <c r="C7" s="45">
        <v>165254</v>
      </c>
      <c r="D7" s="40">
        <v>0.42199999999999999</v>
      </c>
      <c r="E7" s="45">
        <v>166788</v>
      </c>
      <c r="F7" s="40">
        <v>0.373</v>
      </c>
      <c r="G7" s="41">
        <v>8.9999999999999993E-3</v>
      </c>
      <c r="H7" s="42" t="s">
        <v>181</v>
      </c>
    </row>
    <row r="8" spans="1:8" x14ac:dyDescent="0.2">
      <c r="A8" s="123"/>
      <c r="B8" s="139" t="s">
        <v>66</v>
      </c>
      <c r="C8" s="45" t="s">
        <v>182</v>
      </c>
      <c r="D8" s="40">
        <v>9.6000000000000002E-2</v>
      </c>
      <c r="E8" s="45">
        <v>38764</v>
      </c>
      <c r="F8" s="40">
        <v>8.6999999999999994E-2</v>
      </c>
      <c r="G8" s="43">
        <v>3.6999999999999998E-2</v>
      </c>
      <c r="H8" s="42" t="s">
        <v>183</v>
      </c>
    </row>
    <row r="9" spans="1:8" x14ac:dyDescent="0.2">
      <c r="A9" s="123"/>
      <c r="B9" s="139" t="s">
        <v>177</v>
      </c>
      <c r="C9" s="45" t="s">
        <v>184</v>
      </c>
      <c r="D9" s="40">
        <v>0.48199999999999998</v>
      </c>
      <c r="E9" s="45">
        <v>241176</v>
      </c>
      <c r="F9" s="40">
        <v>0.54</v>
      </c>
      <c r="G9" s="43">
        <v>0.27900000000000003</v>
      </c>
      <c r="H9" s="44" t="s">
        <v>185</v>
      </c>
    </row>
    <row r="10" spans="1:8" x14ac:dyDescent="0.2">
      <c r="A10" s="123"/>
      <c r="B10" s="140" t="s">
        <v>67</v>
      </c>
      <c r="C10" s="45"/>
      <c r="D10" s="40"/>
      <c r="E10" s="45"/>
      <c r="F10" s="40"/>
      <c r="G10" s="46"/>
      <c r="H10" s="47"/>
    </row>
    <row r="11" spans="1:8" x14ac:dyDescent="0.2">
      <c r="A11" s="123"/>
      <c r="B11" s="140" t="s">
        <v>68</v>
      </c>
      <c r="C11" s="45" t="s">
        <v>186</v>
      </c>
      <c r="D11" s="40">
        <v>3.4000000000000002E-2</v>
      </c>
      <c r="E11" s="45">
        <v>13643</v>
      </c>
      <c r="F11" s="40">
        <v>3.1E-2</v>
      </c>
      <c r="G11" s="43">
        <v>1.2E-2</v>
      </c>
      <c r="H11" s="44" t="s">
        <v>187</v>
      </c>
    </row>
    <row r="12" spans="1:8" x14ac:dyDescent="0.2">
      <c r="A12" s="123"/>
      <c r="B12" s="140" t="s">
        <v>69</v>
      </c>
      <c r="C12" s="45" t="s">
        <v>188</v>
      </c>
      <c r="D12" s="40">
        <v>2.8000000000000001E-2</v>
      </c>
      <c r="E12" s="45">
        <v>11558</v>
      </c>
      <c r="F12" s="40">
        <v>2.5999999999999999E-2</v>
      </c>
      <c r="G12" s="43">
        <v>6.6000000000000003E-2</v>
      </c>
      <c r="H12" s="44" t="s">
        <v>113</v>
      </c>
    </row>
    <row r="13" spans="1:8" x14ac:dyDescent="0.2">
      <c r="A13" s="123"/>
      <c r="B13" s="140" t="s">
        <v>70</v>
      </c>
      <c r="C13" s="45" t="s">
        <v>189</v>
      </c>
      <c r="D13" s="40">
        <v>0</v>
      </c>
      <c r="E13" s="45">
        <v>7</v>
      </c>
      <c r="F13" s="40">
        <v>0</v>
      </c>
      <c r="G13" s="43">
        <v>-0.91100000000000003</v>
      </c>
      <c r="H13" s="44" t="s">
        <v>75</v>
      </c>
    </row>
    <row r="14" spans="1:8" x14ac:dyDescent="0.2">
      <c r="A14" s="123"/>
      <c r="B14" s="140" t="s">
        <v>71</v>
      </c>
      <c r="C14" s="45" t="s">
        <v>190</v>
      </c>
      <c r="D14" s="40">
        <v>0.193</v>
      </c>
      <c r="E14" s="45">
        <v>99338</v>
      </c>
      <c r="F14" s="40">
        <v>0.222</v>
      </c>
      <c r="G14" s="43">
        <v>0.31900000000000001</v>
      </c>
      <c r="H14" s="44" t="s">
        <v>191</v>
      </c>
    </row>
    <row r="15" spans="1:8" x14ac:dyDescent="0.2">
      <c r="A15" s="123"/>
      <c r="B15" s="140" t="s">
        <v>72</v>
      </c>
      <c r="C15" s="45" t="s">
        <v>192</v>
      </c>
      <c r="D15" s="40">
        <v>0.20100000000000001</v>
      </c>
      <c r="E15" s="45">
        <v>104473</v>
      </c>
      <c r="F15" s="40">
        <v>0.23400000000000001</v>
      </c>
      <c r="G15" s="43">
        <v>0.32600000000000001</v>
      </c>
      <c r="H15" s="44" t="s">
        <v>193</v>
      </c>
    </row>
    <row r="16" spans="1:8" x14ac:dyDescent="0.2">
      <c r="A16" s="123"/>
      <c r="B16" s="140" t="s">
        <v>73</v>
      </c>
      <c r="C16" s="45" t="s">
        <v>194</v>
      </c>
      <c r="D16" s="40">
        <v>2.5999999999999999E-2</v>
      </c>
      <c r="E16" s="45">
        <v>12088</v>
      </c>
      <c r="F16" s="40">
        <v>2.7E-2</v>
      </c>
      <c r="G16" s="43">
        <v>0.20499999999999999</v>
      </c>
      <c r="H16" s="42" t="s">
        <v>114</v>
      </c>
    </row>
    <row r="17" spans="1:8" x14ac:dyDescent="0.2">
      <c r="A17" s="123"/>
      <c r="B17" s="140" t="s">
        <v>74</v>
      </c>
      <c r="C17" s="45" t="s">
        <v>195</v>
      </c>
      <c r="D17" s="40">
        <v>0</v>
      </c>
      <c r="E17" s="45">
        <v>0</v>
      </c>
      <c r="F17" s="40">
        <v>0</v>
      </c>
      <c r="G17" s="43"/>
      <c r="H17" s="44" t="s">
        <v>75</v>
      </c>
    </row>
    <row r="18" spans="1:8" x14ac:dyDescent="0.2">
      <c r="A18" s="123"/>
      <c r="B18" s="141" t="s">
        <v>178</v>
      </c>
      <c r="C18" s="55" t="s">
        <v>195</v>
      </c>
      <c r="D18" s="48">
        <v>0</v>
      </c>
      <c r="E18" s="55">
        <v>0</v>
      </c>
      <c r="F18" s="48">
        <v>0</v>
      </c>
      <c r="G18" s="49"/>
      <c r="H18" s="50" t="s">
        <v>75</v>
      </c>
    </row>
    <row r="19" spans="1:8" x14ac:dyDescent="0.2">
      <c r="B19" s="142" t="s">
        <v>63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45602</v>
      </c>
    </row>
    <row r="2" spans="2:22" x14ac:dyDescent="0.2">
      <c r="D2" s="2"/>
      <c r="L2" s="3"/>
      <c r="O2" s="114" t="s">
        <v>95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93" t="s">
        <v>144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82" t="s">
        <v>145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29"/>
      <c r="N4" s="32"/>
      <c r="O4" s="82" t="s">
        <v>96</v>
      </c>
      <c r="P4" s="82"/>
      <c r="Q4" s="82"/>
      <c r="R4" s="82"/>
      <c r="S4" s="82"/>
      <c r="T4" s="82"/>
      <c r="U4" s="82"/>
      <c r="V4" s="82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0" t="s">
        <v>0</v>
      </c>
      <c r="C6" s="112" t="s">
        <v>1</v>
      </c>
      <c r="D6" s="94" t="s">
        <v>123</v>
      </c>
      <c r="E6" s="95"/>
      <c r="F6" s="95"/>
      <c r="G6" s="95"/>
      <c r="H6" s="95"/>
      <c r="I6" s="96"/>
      <c r="J6" s="94" t="s">
        <v>116</v>
      </c>
      <c r="K6" s="95"/>
      <c r="L6" s="96"/>
      <c r="M6" s="29"/>
      <c r="N6" s="29"/>
      <c r="O6" s="100" t="s">
        <v>0</v>
      </c>
      <c r="P6" s="112" t="s">
        <v>1</v>
      </c>
      <c r="Q6" s="94" t="s">
        <v>129</v>
      </c>
      <c r="R6" s="95"/>
      <c r="S6" s="95"/>
      <c r="T6" s="95"/>
      <c r="U6" s="95"/>
      <c r="V6" s="96"/>
    </row>
    <row r="7" spans="2:22" ht="14.45" customHeight="1" thickBot="1" x14ac:dyDescent="0.25">
      <c r="B7" s="101"/>
      <c r="C7" s="113"/>
      <c r="D7" s="97" t="s">
        <v>124</v>
      </c>
      <c r="E7" s="98"/>
      <c r="F7" s="98"/>
      <c r="G7" s="98"/>
      <c r="H7" s="98"/>
      <c r="I7" s="99"/>
      <c r="J7" s="97" t="s">
        <v>115</v>
      </c>
      <c r="K7" s="98"/>
      <c r="L7" s="99"/>
      <c r="M7" s="29"/>
      <c r="N7" s="29"/>
      <c r="O7" s="101"/>
      <c r="P7" s="113"/>
      <c r="Q7" s="97" t="s">
        <v>130</v>
      </c>
      <c r="R7" s="98"/>
      <c r="S7" s="98"/>
      <c r="T7" s="98"/>
      <c r="U7" s="98"/>
      <c r="V7" s="99"/>
    </row>
    <row r="8" spans="2:22" ht="14.45" customHeight="1" x14ac:dyDescent="0.2">
      <c r="B8" s="101"/>
      <c r="C8" s="113"/>
      <c r="D8" s="83">
        <v>2024</v>
      </c>
      <c r="E8" s="84"/>
      <c r="F8" s="83">
        <v>2023</v>
      </c>
      <c r="G8" s="84"/>
      <c r="H8" s="104" t="s">
        <v>5</v>
      </c>
      <c r="I8" s="104" t="s">
        <v>44</v>
      </c>
      <c r="J8" s="104">
        <v>2023</v>
      </c>
      <c r="K8" s="104" t="s">
        <v>125</v>
      </c>
      <c r="L8" s="106" t="s">
        <v>126</v>
      </c>
      <c r="M8" s="29"/>
      <c r="N8" s="29"/>
      <c r="O8" s="101"/>
      <c r="P8" s="113"/>
      <c r="Q8" s="83">
        <v>2024</v>
      </c>
      <c r="R8" s="84"/>
      <c r="S8" s="83">
        <v>2023</v>
      </c>
      <c r="T8" s="84"/>
      <c r="U8" s="104" t="s">
        <v>5</v>
      </c>
      <c r="V8" s="106" t="s">
        <v>59</v>
      </c>
    </row>
    <row r="9" spans="2:22" ht="14.45" customHeight="1" thickBot="1" x14ac:dyDescent="0.25">
      <c r="B9" s="87" t="s">
        <v>6</v>
      </c>
      <c r="C9" s="108" t="s">
        <v>7</v>
      </c>
      <c r="D9" s="85"/>
      <c r="E9" s="86"/>
      <c r="F9" s="85"/>
      <c r="G9" s="86"/>
      <c r="H9" s="105"/>
      <c r="I9" s="105"/>
      <c r="J9" s="105"/>
      <c r="K9" s="105"/>
      <c r="L9" s="107"/>
      <c r="M9" s="29"/>
      <c r="N9" s="29"/>
      <c r="O9" s="87" t="s">
        <v>6</v>
      </c>
      <c r="P9" s="108" t="s">
        <v>7</v>
      </c>
      <c r="Q9" s="85"/>
      <c r="R9" s="86"/>
      <c r="S9" s="85"/>
      <c r="T9" s="86"/>
      <c r="U9" s="105"/>
      <c r="V9" s="107"/>
    </row>
    <row r="10" spans="2:22" ht="14.45" customHeight="1" x14ac:dyDescent="0.2">
      <c r="B10" s="87"/>
      <c r="C10" s="108"/>
      <c r="D10" s="7" t="s">
        <v>8</v>
      </c>
      <c r="E10" s="8" t="s">
        <v>2</v>
      </c>
      <c r="F10" s="7" t="s">
        <v>8</v>
      </c>
      <c r="G10" s="8" t="s">
        <v>2</v>
      </c>
      <c r="H10" s="102" t="s">
        <v>9</v>
      </c>
      <c r="I10" s="102" t="s">
        <v>45</v>
      </c>
      <c r="J10" s="102" t="s">
        <v>8</v>
      </c>
      <c r="K10" s="102" t="s">
        <v>127</v>
      </c>
      <c r="L10" s="110" t="s">
        <v>128</v>
      </c>
      <c r="M10" s="29"/>
      <c r="N10" s="29"/>
      <c r="O10" s="87"/>
      <c r="P10" s="108"/>
      <c r="Q10" s="7" t="s">
        <v>8</v>
      </c>
      <c r="R10" s="8" t="s">
        <v>2</v>
      </c>
      <c r="S10" s="7" t="s">
        <v>8</v>
      </c>
      <c r="T10" s="8" t="s">
        <v>2</v>
      </c>
      <c r="U10" s="102" t="s">
        <v>9</v>
      </c>
      <c r="V10" s="110" t="s">
        <v>60</v>
      </c>
    </row>
    <row r="11" spans="2:22" ht="14.45" customHeight="1" thickBot="1" x14ac:dyDescent="0.25">
      <c r="B11" s="88"/>
      <c r="C11" s="109"/>
      <c r="D11" s="10" t="s">
        <v>10</v>
      </c>
      <c r="E11" s="11" t="s">
        <v>11</v>
      </c>
      <c r="F11" s="10" t="s">
        <v>10</v>
      </c>
      <c r="G11" s="11" t="s">
        <v>11</v>
      </c>
      <c r="H11" s="103"/>
      <c r="I11" s="103"/>
      <c r="J11" s="103" t="s">
        <v>10</v>
      </c>
      <c r="K11" s="103"/>
      <c r="L11" s="111"/>
      <c r="M11" s="29"/>
      <c r="N11" s="29"/>
      <c r="O11" s="88"/>
      <c r="P11" s="109"/>
      <c r="Q11" s="10" t="s">
        <v>10</v>
      </c>
      <c r="R11" s="11" t="s">
        <v>11</v>
      </c>
      <c r="S11" s="10" t="s">
        <v>10</v>
      </c>
      <c r="T11" s="11" t="s">
        <v>11</v>
      </c>
      <c r="U11" s="103"/>
      <c r="V11" s="111"/>
    </row>
    <row r="12" spans="2:22" ht="14.45" customHeight="1" thickBot="1" x14ac:dyDescent="0.25">
      <c r="B12" s="13">
        <v>1</v>
      </c>
      <c r="C12" s="14" t="s">
        <v>19</v>
      </c>
      <c r="D12" s="15">
        <v>3498</v>
      </c>
      <c r="E12" s="16">
        <v>0.214128305582762</v>
      </c>
      <c r="F12" s="15">
        <v>2634</v>
      </c>
      <c r="G12" s="16">
        <v>0.22978277937712641</v>
      </c>
      <c r="H12" s="17">
        <v>0.32801822323462404</v>
      </c>
      <c r="I12" s="34">
        <v>0</v>
      </c>
      <c r="J12" s="15">
        <v>2555</v>
      </c>
      <c r="K12" s="17">
        <v>0.36908023483365948</v>
      </c>
      <c r="L12" s="34">
        <v>0</v>
      </c>
      <c r="M12" s="29"/>
      <c r="N12" s="29"/>
      <c r="O12" s="13">
        <v>1</v>
      </c>
      <c r="P12" s="14" t="s">
        <v>19</v>
      </c>
      <c r="Q12" s="15">
        <v>28891</v>
      </c>
      <c r="R12" s="16">
        <v>0.2054339633374575</v>
      </c>
      <c r="S12" s="15">
        <v>22732</v>
      </c>
      <c r="T12" s="16">
        <v>0.21027121027121026</v>
      </c>
      <c r="U12" s="17">
        <v>0.27093964455393271</v>
      </c>
      <c r="V12" s="34">
        <v>0</v>
      </c>
    </row>
    <row r="13" spans="2:22" ht="14.45" customHeight="1" thickBot="1" x14ac:dyDescent="0.25">
      <c r="B13" s="18">
        <v>2</v>
      </c>
      <c r="C13" s="19" t="s">
        <v>22</v>
      </c>
      <c r="D13" s="20">
        <v>1563</v>
      </c>
      <c r="E13" s="21">
        <v>9.5678256611165524E-2</v>
      </c>
      <c r="F13" s="20">
        <v>1206</v>
      </c>
      <c r="G13" s="21">
        <v>0.10520806071708977</v>
      </c>
      <c r="H13" s="22">
        <v>0.29601990049751237</v>
      </c>
      <c r="I13" s="35">
        <v>0</v>
      </c>
      <c r="J13" s="20">
        <v>1410</v>
      </c>
      <c r="K13" s="22">
        <v>0.10851063829787244</v>
      </c>
      <c r="L13" s="35">
        <v>0</v>
      </c>
      <c r="M13" s="29"/>
      <c r="N13" s="29"/>
      <c r="O13" s="18">
        <v>2</v>
      </c>
      <c r="P13" s="19" t="s">
        <v>22</v>
      </c>
      <c r="Q13" s="20">
        <v>13560</v>
      </c>
      <c r="R13" s="21">
        <v>9.6420495754938357E-2</v>
      </c>
      <c r="S13" s="20">
        <v>12304</v>
      </c>
      <c r="T13" s="21">
        <v>0.11381211381211381</v>
      </c>
      <c r="U13" s="22">
        <v>0.10208062418725627</v>
      </c>
      <c r="V13" s="35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1326</v>
      </c>
      <c r="E14" s="16">
        <v>8.1170421155729672E-2</v>
      </c>
      <c r="F14" s="15">
        <v>1023</v>
      </c>
      <c r="G14" s="16">
        <v>8.9243653493849773E-2</v>
      </c>
      <c r="H14" s="17">
        <v>0.29618768328445744</v>
      </c>
      <c r="I14" s="34">
        <v>0</v>
      </c>
      <c r="J14" s="15">
        <v>1251</v>
      </c>
      <c r="K14" s="17">
        <v>5.9952038369304628E-2</v>
      </c>
      <c r="L14" s="34">
        <v>0</v>
      </c>
      <c r="M14" s="29"/>
      <c r="N14" s="29"/>
      <c r="O14" s="13">
        <v>3</v>
      </c>
      <c r="P14" s="14" t="s">
        <v>17</v>
      </c>
      <c r="Q14" s="15">
        <v>13538</v>
      </c>
      <c r="R14" s="16">
        <v>9.6264061322297589E-2</v>
      </c>
      <c r="S14" s="15">
        <v>10384</v>
      </c>
      <c r="T14" s="16">
        <v>9.6052096052096053E-2</v>
      </c>
      <c r="U14" s="17">
        <v>0.30373651771956856</v>
      </c>
      <c r="V14" s="34">
        <v>0</v>
      </c>
    </row>
    <row r="15" spans="2:22" ht="14.45" customHeight="1" thickBot="1" x14ac:dyDescent="0.25">
      <c r="B15" s="18">
        <v>4</v>
      </c>
      <c r="C15" s="19" t="s">
        <v>18</v>
      </c>
      <c r="D15" s="20">
        <v>1254</v>
      </c>
      <c r="E15" s="21">
        <v>7.6762977473065624E-2</v>
      </c>
      <c r="F15" s="20">
        <v>647</v>
      </c>
      <c r="G15" s="21">
        <v>5.6442467067957774E-2</v>
      </c>
      <c r="H15" s="22">
        <v>0.9381761978361669</v>
      </c>
      <c r="I15" s="35">
        <v>1</v>
      </c>
      <c r="J15" s="20">
        <v>831</v>
      </c>
      <c r="K15" s="22">
        <v>0.50902527075812265</v>
      </c>
      <c r="L15" s="35">
        <v>1</v>
      </c>
      <c r="M15" s="29"/>
      <c r="N15" s="29"/>
      <c r="O15" s="18">
        <v>4</v>
      </c>
      <c r="P15" s="19" t="s">
        <v>18</v>
      </c>
      <c r="Q15" s="20">
        <v>9863</v>
      </c>
      <c r="R15" s="21">
        <v>7.0132400415262308E-2</v>
      </c>
      <c r="S15" s="20">
        <v>7175</v>
      </c>
      <c r="T15" s="21">
        <v>6.6368816368816363E-2</v>
      </c>
      <c r="U15" s="22">
        <v>0.37463414634146353</v>
      </c>
      <c r="V15" s="35">
        <v>1</v>
      </c>
    </row>
    <row r="16" spans="2:22" ht="14.45" customHeight="1" thickBot="1" x14ac:dyDescent="0.25">
      <c r="B16" s="13">
        <v>5</v>
      </c>
      <c r="C16" s="14" t="s">
        <v>29</v>
      </c>
      <c r="D16" s="15">
        <v>1218</v>
      </c>
      <c r="E16" s="16">
        <v>7.4559255631733601E-2</v>
      </c>
      <c r="F16" s="15">
        <v>637</v>
      </c>
      <c r="G16" s="16">
        <v>5.5570095088545754E-2</v>
      </c>
      <c r="H16" s="17">
        <v>0.91208791208791218</v>
      </c>
      <c r="I16" s="34">
        <v>1</v>
      </c>
      <c r="J16" s="15">
        <v>840</v>
      </c>
      <c r="K16" s="17">
        <v>0.44999999999999996</v>
      </c>
      <c r="L16" s="34">
        <v>-1</v>
      </c>
      <c r="M16" s="29"/>
      <c r="N16" s="29"/>
      <c r="O16" s="13">
        <v>5</v>
      </c>
      <c r="P16" s="14" t="s">
        <v>23</v>
      </c>
      <c r="Q16" s="15">
        <v>9062</v>
      </c>
      <c r="R16" s="16">
        <v>6.4436764935932991E-2</v>
      </c>
      <c r="S16" s="15">
        <v>7854</v>
      </c>
      <c r="T16" s="16">
        <v>7.2649572649572655E-2</v>
      </c>
      <c r="U16" s="17">
        <v>0.15380697733638904</v>
      </c>
      <c r="V16" s="34">
        <v>-1</v>
      </c>
    </row>
    <row r="17" spans="2:22" ht="14.45" customHeight="1" thickBot="1" x14ac:dyDescent="0.25">
      <c r="B17" s="18">
        <v>6</v>
      </c>
      <c r="C17" s="19" t="s">
        <v>23</v>
      </c>
      <c r="D17" s="20">
        <v>1081</v>
      </c>
      <c r="E17" s="21">
        <v>6.6172869735553377E-2</v>
      </c>
      <c r="F17" s="20">
        <v>918</v>
      </c>
      <c r="G17" s="21">
        <v>8.0083747710023551E-2</v>
      </c>
      <c r="H17" s="22">
        <v>0.17755991285403061</v>
      </c>
      <c r="I17" s="35">
        <v>-2</v>
      </c>
      <c r="J17" s="20">
        <v>790</v>
      </c>
      <c r="K17" s="22">
        <v>0.3683544303797468</v>
      </c>
      <c r="L17" s="35">
        <v>0</v>
      </c>
      <c r="M17" s="29"/>
      <c r="N17" s="29"/>
      <c r="O17" s="18">
        <v>6</v>
      </c>
      <c r="P17" s="19" t="s">
        <v>29</v>
      </c>
      <c r="Q17" s="20">
        <v>8252</v>
      </c>
      <c r="R17" s="21">
        <v>5.867713355234154E-2</v>
      </c>
      <c r="S17" s="20">
        <v>6714</v>
      </c>
      <c r="T17" s="21">
        <v>6.2104562104562104E-2</v>
      </c>
      <c r="U17" s="22">
        <v>0.22907357759904667</v>
      </c>
      <c r="V17" s="35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889</v>
      </c>
      <c r="E18" s="16">
        <v>5.4419686581782568E-2</v>
      </c>
      <c r="F18" s="15">
        <v>445</v>
      </c>
      <c r="G18" s="16">
        <v>3.8820553083834947E-2</v>
      </c>
      <c r="H18" s="17">
        <v>0.99775280898876395</v>
      </c>
      <c r="I18" s="34">
        <v>1</v>
      </c>
      <c r="J18" s="15">
        <v>663</v>
      </c>
      <c r="K18" s="17">
        <v>0.34087481146304666</v>
      </c>
      <c r="L18" s="34">
        <v>0</v>
      </c>
      <c r="M18" s="29"/>
      <c r="N18" s="29"/>
      <c r="O18" s="13">
        <v>7</v>
      </c>
      <c r="P18" s="14" t="s">
        <v>24</v>
      </c>
      <c r="Q18" s="15">
        <v>6165</v>
      </c>
      <c r="R18" s="16">
        <v>4.3837194419557149E-2</v>
      </c>
      <c r="S18" s="15">
        <v>4368</v>
      </c>
      <c r="T18" s="16">
        <v>4.0404040404040407E-2</v>
      </c>
      <c r="U18" s="17">
        <v>0.41140109890109899</v>
      </c>
      <c r="V18" s="34">
        <v>0</v>
      </c>
    </row>
    <row r="19" spans="2:22" ht="14.45" customHeight="1" thickBot="1" x14ac:dyDescent="0.25">
      <c r="B19" s="18">
        <v>8</v>
      </c>
      <c r="C19" s="19" t="s">
        <v>32</v>
      </c>
      <c r="D19" s="20">
        <v>490</v>
      </c>
      <c r="E19" s="21">
        <v>2.9995102840352596E-2</v>
      </c>
      <c r="F19" s="20">
        <v>336</v>
      </c>
      <c r="G19" s="21">
        <v>2.9311698508243916E-2</v>
      </c>
      <c r="H19" s="22">
        <v>0.45833333333333326</v>
      </c>
      <c r="I19" s="35">
        <v>2</v>
      </c>
      <c r="J19" s="20">
        <v>467</v>
      </c>
      <c r="K19" s="22">
        <v>4.9250535331905709E-2</v>
      </c>
      <c r="L19" s="35">
        <v>0</v>
      </c>
      <c r="M19" s="29"/>
      <c r="N19" s="29"/>
      <c r="O19" s="18">
        <v>8</v>
      </c>
      <c r="P19" s="19" t="s">
        <v>30</v>
      </c>
      <c r="Q19" s="20">
        <v>5039</v>
      </c>
      <c r="R19" s="21">
        <v>3.5830595730762117E-2</v>
      </c>
      <c r="S19" s="20">
        <v>4154</v>
      </c>
      <c r="T19" s="21">
        <v>3.8424538424538426E-2</v>
      </c>
      <c r="U19" s="22">
        <v>0.2130476649013</v>
      </c>
      <c r="V19" s="35">
        <v>0</v>
      </c>
    </row>
    <row r="20" spans="2:22" ht="14.45" customHeight="1" thickBot="1" x14ac:dyDescent="0.25">
      <c r="B20" s="13">
        <v>9</v>
      </c>
      <c r="C20" s="14" t="s">
        <v>30</v>
      </c>
      <c r="D20" s="15">
        <v>486</v>
      </c>
      <c r="E20" s="16">
        <v>2.9750244857982371E-2</v>
      </c>
      <c r="F20" s="15">
        <v>491</v>
      </c>
      <c r="G20" s="16">
        <v>4.2833464189130248E-2</v>
      </c>
      <c r="H20" s="17">
        <v>-1.0183299389002087E-2</v>
      </c>
      <c r="I20" s="34">
        <v>-2</v>
      </c>
      <c r="J20" s="15">
        <v>409</v>
      </c>
      <c r="K20" s="17">
        <v>0.18826405867970664</v>
      </c>
      <c r="L20" s="34">
        <v>0</v>
      </c>
      <c r="M20" s="29"/>
      <c r="N20" s="29"/>
      <c r="O20" s="13">
        <v>9</v>
      </c>
      <c r="P20" s="14" t="s">
        <v>32</v>
      </c>
      <c r="Q20" s="15">
        <v>4124</v>
      </c>
      <c r="R20" s="16">
        <v>2.9324345464112517E-2</v>
      </c>
      <c r="S20" s="15">
        <v>3177</v>
      </c>
      <c r="T20" s="16">
        <v>2.9387279387279388E-2</v>
      </c>
      <c r="U20" s="17">
        <v>0.29807994963802331</v>
      </c>
      <c r="V20" s="34">
        <v>1</v>
      </c>
    </row>
    <row r="21" spans="2:22" ht="14.45" customHeight="1" thickBot="1" x14ac:dyDescent="0.25">
      <c r="B21" s="18">
        <v>10</v>
      </c>
      <c r="C21" s="19" t="s">
        <v>104</v>
      </c>
      <c r="D21" s="20">
        <v>393</v>
      </c>
      <c r="E21" s="21">
        <v>2.4057296767874634E-2</v>
      </c>
      <c r="F21" s="20">
        <v>0</v>
      </c>
      <c r="G21" s="21">
        <v>0</v>
      </c>
      <c r="H21" s="22"/>
      <c r="I21" s="35"/>
      <c r="J21" s="20">
        <v>132</v>
      </c>
      <c r="K21" s="22">
        <v>1.9772727272727271</v>
      </c>
      <c r="L21" s="35">
        <v>8</v>
      </c>
      <c r="M21" s="29"/>
      <c r="N21" s="29"/>
      <c r="O21" s="18">
        <v>10</v>
      </c>
      <c r="P21" s="19" t="s">
        <v>20</v>
      </c>
      <c r="Q21" s="20">
        <v>3588</v>
      </c>
      <c r="R21" s="21">
        <v>2.5513033832501388E-2</v>
      </c>
      <c r="S21" s="20">
        <v>1460</v>
      </c>
      <c r="T21" s="21">
        <v>1.3505013505013505E-2</v>
      </c>
      <c r="U21" s="22">
        <v>1.4575342465753423</v>
      </c>
      <c r="V21" s="35">
        <v>8</v>
      </c>
    </row>
    <row r="22" spans="2:22" ht="14.45" customHeight="1" thickBot="1" x14ac:dyDescent="0.25">
      <c r="B22" s="13">
        <v>11</v>
      </c>
      <c r="C22" s="14" t="s">
        <v>86</v>
      </c>
      <c r="D22" s="15">
        <v>369</v>
      </c>
      <c r="E22" s="16">
        <v>2.2588148873653281E-2</v>
      </c>
      <c r="F22" s="15">
        <v>137</v>
      </c>
      <c r="G22" s="16">
        <v>1.1951496117944691E-2</v>
      </c>
      <c r="H22" s="17">
        <v>1.6934306569343067</v>
      </c>
      <c r="I22" s="34">
        <v>8</v>
      </c>
      <c r="J22" s="15">
        <v>212</v>
      </c>
      <c r="K22" s="17">
        <v>0.74056603773584895</v>
      </c>
      <c r="L22" s="34">
        <v>5</v>
      </c>
      <c r="M22" s="29"/>
      <c r="N22" s="29"/>
      <c r="O22" s="13">
        <v>11</v>
      </c>
      <c r="P22" s="14" t="s">
        <v>31</v>
      </c>
      <c r="Q22" s="15">
        <v>3540</v>
      </c>
      <c r="R22" s="16">
        <v>2.5171722343103376E-2</v>
      </c>
      <c r="S22" s="15">
        <v>2919</v>
      </c>
      <c r="T22" s="16">
        <v>2.7000777000777E-2</v>
      </c>
      <c r="U22" s="17">
        <v>0.21274409044193221</v>
      </c>
      <c r="V22" s="34">
        <v>0</v>
      </c>
    </row>
    <row r="23" spans="2:22" ht="14.45" customHeight="1" thickBot="1" x14ac:dyDescent="0.25">
      <c r="B23" s="18">
        <v>12</v>
      </c>
      <c r="C23" s="19" t="s">
        <v>20</v>
      </c>
      <c r="D23" s="20">
        <v>355</v>
      </c>
      <c r="E23" s="21">
        <v>2.1731145935357493E-2</v>
      </c>
      <c r="F23" s="20">
        <v>230</v>
      </c>
      <c r="G23" s="21">
        <v>2.0064555526476489E-2</v>
      </c>
      <c r="H23" s="22">
        <v>0.54347826086956519</v>
      </c>
      <c r="I23" s="35">
        <v>0</v>
      </c>
      <c r="J23" s="20">
        <v>262</v>
      </c>
      <c r="K23" s="22">
        <v>0.35496183206106879</v>
      </c>
      <c r="L23" s="35">
        <v>0</v>
      </c>
      <c r="M23" s="29"/>
      <c r="N23" s="29"/>
      <c r="O23" s="18">
        <v>12</v>
      </c>
      <c r="P23" s="19" t="s">
        <v>58</v>
      </c>
      <c r="Q23" s="20">
        <v>3364</v>
      </c>
      <c r="R23" s="21">
        <v>2.3920246881977331E-2</v>
      </c>
      <c r="S23" s="20">
        <v>2430</v>
      </c>
      <c r="T23" s="21">
        <v>2.2477522477522476E-2</v>
      </c>
      <c r="U23" s="22">
        <v>0.38436213991769552</v>
      </c>
      <c r="V23" s="35">
        <v>0</v>
      </c>
    </row>
    <row r="24" spans="2:22" ht="14.45" customHeight="1" thickBot="1" x14ac:dyDescent="0.25">
      <c r="B24" s="13">
        <v>13</v>
      </c>
      <c r="C24" s="14" t="s">
        <v>58</v>
      </c>
      <c r="D24" s="15">
        <v>339</v>
      </c>
      <c r="E24" s="16">
        <v>2.0751714005876592E-2</v>
      </c>
      <c r="F24" s="15">
        <v>216</v>
      </c>
      <c r="G24" s="16">
        <v>1.884323475529966E-2</v>
      </c>
      <c r="H24" s="17">
        <v>0.56944444444444442</v>
      </c>
      <c r="I24" s="34">
        <v>0</v>
      </c>
      <c r="J24" s="15">
        <v>369</v>
      </c>
      <c r="K24" s="17">
        <v>-8.1300813008130079E-2</v>
      </c>
      <c r="L24" s="34">
        <v>-3</v>
      </c>
      <c r="M24" s="29"/>
      <c r="N24" s="29"/>
      <c r="O24" s="13">
        <v>13</v>
      </c>
      <c r="P24" s="14" t="s">
        <v>39</v>
      </c>
      <c r="Q24" s="15">
        <v>3284</v>
      </c>
      <c r="R24" s="16">
        <v>2.3351394399647313E-2</v>
      </c>
      <c r="S24" s="15">
        <v>3358</v>
      </c>
      <c r="T24" s="16">
        <v>3.1061531061531061E-2</v>
      </c>
      <c r="U24" s="17">
        <v>-2.2036926742108442E-2</v>
      </c>
      <c r="V24" s="34">
        <v>-4</v>
      </c>
    </row>
    <row r="25" spans="2:22" ht="14.45" customHeight="1" thickBot="1" x14ac:dyDescent="0.25">
      <c r="B25" s="18">
        <v>14</v>
      </c>
      <c r="C25" s="19" t="s">
        <v>21</v>
      </c>
      <c r="D25" s="20">
        <v>331</v>
      </c>
      <c r="E25" s="21">
        <v>2.0261998041136139E-2</v>
      </c>
      <c r="F25" s="20">
        <v>173</v>
      </c>
      <c r="G25" s="21">
        <v>1.5092035243827968E-2</v>
      </c>
      <c r="H25" s="22">
        <v>0.91329479768786137</v>
      </c>
      <c r="I25" s="35">
        <v>3</v>
      </c>
      <c r="J25" s="20">
        <v>239</v>
      </c>
      <c r="K25" s="22">
        <v>0.38493723849372374</v>
      </c>
      <c r="L25" s="35">
        <v>-1</v>
      </c>
      <c r="M25" s="29"/>
      <c r="N25" s="29"/>
      <c r="O25" s="18">
        <v>14</v>
      </c>
      <c r="P25" s="19" t="s">
        <v>104</v>
      </c>
      <c r="Q25" s="20">
        <v>2932</v>
      </c>
      <c r="R25" s="21">
        <v>2.0848443477395225E-2</v>
      </c>
      <c r="S25" s="20">
        <v>0</v>
      </c>
      <c r="T25" s="21">
        <v>0</v>
      </c>
      <c r="U25" s="22"/>
      <c r="V25" s="35"/>
    </row>
    <row r="26" spans="2:22" ht="14.45" customHeight="1" thickBot="1" x14ac:dyDescent="0.25">
      <c r="B26" s="13">
        <v>15</v>
      </c>
      <c r="C26" s="14" t="s">
        <v>31</v>
      </c>
      <c r="D26" s="15">
        <v>329</v>
      </c>
      <c r="E26" s="16">
        <v>2.0139569049951029E-2</v>
      </c>
      <c r="F26" s="15">
        <v>299</v>
      </c>
      <c r="G26" s="16">
        <v>2.6083922184419437E-2</v>
      </c>
      <c r="H26" s="17">
        <v>0.10033444816053505</v>
      </c>
      <c r="I26" s="34">
        <v>-4</v>
      </c>
      <c r="J26" s="15">
        <v>315</v>
      </c>
      <c r="K26" s="17">
        <v>4.4444444444444509E-2</v>
      </c>
      <c r="L26" s="34">
        <v>-4</v>
      </c>
      <c r="M26" s="29"/>
      <c r="N26" s="29"/>
      <c r="O26" s="13">
        <v>15</v>
      </c>
      <c r="P26" s="14" t="s">
        <v>21</v>
      </c>
      <c r="Q26" s="15">
        <v>2637</v>
      </c>
      <c r="R26" s="16">
        <v>1.8750799948803278E-2</v>
      </c>
      <c r="S26" s="15">
        <v>1858</v>
      </c>
      <c r="T26" s="16">
        <v>1.7186517186517185E-2</v>
      </c>
      <c r="U26" s="17">
        <v>0.41926803013993541</v>
      </c>
      <c r="V26" s="34">
        <v>0</v>
      </c>
    </row>
    <row r="27" spans="2:22" ht="14.45" customHeight="1" thickBot="1" x14ac:dyDescent="0.25">
      <c r="B27" s="18">
        <v>16</v>
      </c>
      <c r="C27" s="19" t="s">
        <v>25</v>
      </c>
      <c r="D27" s="20">
        <v>296</v>
      </c>
      <c r="E27" s="21">
        <v>1.8119490695396669E-2</v>
      </c>
      <c r="F27" s="20">
        <v>216</v>
      </c>
      <c r="G27" s="21">
        <v>1.884323475529966E-2</v>
      </c>
      <c r="H27" s="22">
        <v>0.37037037037037046</v>
      </c>
      <c r="I27" s="35">
        <v>-3</v>
      </c>
      <c r="J27" s="20">
        <v>226</v>
      </c>
      <c r="K27" s="22">
        <v>0.30973451327433632</v>
      </c>
      <c r="L27" s="35">
        <v>-2</v>
      </c>
      <c r="M27" s="29"/>
      <c r="N27" s="29"/>
      <c r="O27" s="18">
        <v>16</v>
      </c>
      <c r="P27" s="19" t="s">
        <v>33</v>
      </c>
      <c r="Q27" s="20">
        <v>2575</v>
      </c>
      <c r="R27" s="21">
        <v>1.8309939274997512E-2</v>
      </c>
      <c r="S27" s="20">
        <v>1703</v>
      </c>
      <c r="T27" s="21">
        <v>1.5752765752765754E-2</v>
      </c>
      <c r="U27" s="22">
        <v>0.51203758073987071</v>
      </c>
      <c r="V27" s="35">
        <v>1</v>
      </c>
    </row>
    <row r="28" spans="2:22" ht="14.45" customHeight="1" thickBot="1" x14ac:dyDescent="0.25">
      <c r="B28" s="13">
        <v>17</v>
      </c>
      <c r="C28" s="14" t="s">
        <v>105</v>
      </c>
      <c r="D28" s="15">
        <v>283</v>
      </c>
      <c r="E28" s="16">
        <v>1.7323702252693439E-2</v>
      </c>
      <c r="F28" s="15">
        <v>128</v>
      </c>
      <c r="G28" s="16">
        <v>1.1166361336473873E-2</v>
      </c>
      <c r="H28" s="17">
        <v>1.2109375</v>
      </c>
      <c r="I28" s="34">
        <v>3</v>
      </c>
      <c r="J28" s="15">
        <v>79</v>
      </c>
      <c r="K28" s="17">
        <v>2.5822784810126582</v>
      </c>
      <c r="L28" s="34">
        <v>9</v>
      </c>
      <c r="M28" s="29"/>
      <c r="N28" s="29"/>
      <c r="O28" s="13">
        <v>17</v>
      </c>
      <c r="P28" s="14" t="s">
        <v>86</v>
      </c>
      <c r="Q28" s="15">
        <v>2564</v>
      </c>
      <c r="R28" s="16">
        <v>1.8231722058677135E-2</v>
      </c>
      <c r="S28" s="15">
        <v>1876</v>
      </c>
      <c r="T28" s="16">
        <v>1.7353017353017353E-2</v>
      </c>
      <c r="U28" s="17">
        <v>0.36673773987206815</v>
      </c>
      <c r="V28" s="34">
        <v>-3</v>
      </c>
    </row>
    <row r="29" spans="2:22" ht="14.45" customHeight="1" thickBot="1" x14ac:dyDescent="0.25">
      <c r="B29" s="18">
        <v>18</v>
      </c>
      <c r="C29" s="19" t="s">
        <v>33</v>
      </c>
      <c r="D29" s="20">
        <v>235</v>
      </c>
      <c r="E29" s="21">
        <v>1.4385406464250735E-2</v>
      </c>
      <c r="F29" s="20">
        <v>179</v>
      </c>
      <c r="G29" s="21">
        <v>1.5615458431475181E-2</v>
      </c>
      <c r="H29" s="22">
        <v>0.31284916201117308</v>
      </c>
      <c r="I29" s="35">
        <v>-2</v>
      </c>
      <c r="J29" s="20">
        <v>113</v>
      </c>
      <c r="K29" s="22">
        <v>1.0796460176991149</v>
      </c>
      <c r="L29" s="35">
        <v>2</v>
      </c>
      <c r="M29" s="29"/>
      <c r="N29" s="29"/>
      <c r="O29" s="18">
        <v>18</v>
      </c>
      <c r="P29" s="19" t="s">
        <v>25</v>
      </c>
      <c r="Q29" s="20">
        <v>2367</v>
      </c>
      <c r="R29" s="21">
        <v>1.683092282093946E-2</v>
      </c>
      <c r="S29" s="20">
        <v>1816</v>
      </c>
      <c r="T29" s="21">
        <v>1.6798016798016797E-2</v>
      </c>
      <c r="U29" s="22">
        <v>0.3034140969162995</v>
      </c>
      <c r="V29" s="35">
        <v>-2</v>
      </c>
    </row>
    <row r="30" spans="2:22" ht="14.45" customHeight="1" thickBot="1" x14ac:dyDescent="0.25">
      <c r="B30" s="13">
        <v>19</v>
      </c>
      <c r="C30" s="14" t="s">
        <v>16</v>
      </c>
      <c r="D30" s="15">
        <v>233</v>
      </c>
      <c r="E30" s="16">
        <v>1.4262977473065623E-2</v>
      </c>
      <c r="F30" s="15">
        <v>188</v>
      </c>
      <c r="G30" s="16">
        <v>1.6400593212945999E-2</v>
      </c>
      <c r="H30" s="17">
        <v>0.2393617021276595</v>
      </c>
      <c r="I30" s="34">
        <v>-4</v>
      </c>
      <c r="J30" s="15">
        <v>216</v>
      </c>
      <c r="K30" s="17">
        <v>7.870370370370372E-2</v>
      </c>
      <c r="L30" s="34">
        <v>-4</v>
      </c>
      <c r="O30" s="13">
        <v>19</v>
      </c>
      <c r="P30" s="14" t="s">
        <v>16</v>
      </c>
      <c r="Q30" s="15">
        <v>2331</v>
      </c>
      <c r="R30" s="16">
        <v>1.657493920389095E-2</v>
      </c>
      <c r="S30" s="15">
        <v>2300</v>
      </c>
      <c r="T30" s="16">
        <v>2.1275021275021275E-2</v>
      </c>
      <c r="U30" s="17">
        <v>1.3478260869565162E-2</v>
      </c>
      <c r="V30" s="34">
        <v>-6</v>
      </c>
    </row>
    <row r="31" spans="2:22" ht="14.45" customHeight="1" thickBot="1" x14ac:dyDescent="0.25">
      <c r="B31" s="18">
        <v>20</v>
      </c>
      <c r="C31" s="19" t="s">
        <v>39</v>
      </c>
      <c r="D31" s="20">
        <v>200</v>
      </c>
      <c r="E31" s="21">
        <v>1.2242899118511263E-2</v>
      </c>
      <c r="F31" s="20">
        <v>416</v>
      </c>
      <c r="G31" s="21">
        <v>3.6290674343540087E-2</v>
      </c>
      <c r="H31" s="22">
        <v>-0.51923076923076916</v>
      </c>
      <c r="I31" s="35">
        <v>-11</v>
      </c>
      <c r="J31" s="20">
        <v>170</v>
      </c>
      <c r="K31" s="22">
        <v>0.17647058823529416</v>
      </c>
      <c r="L31" s="35">
        <v>-3</v>
      </c>
      <c r="O31" s="18">
        <v>20</v>
      </c>
      <c r="P31" s="19" t="s">
        <v>105</v>
      </c>
      <c r="Q31" s="20">
        <v>1692</v>
      </c>
      <c r="R31" s="21">
        <v>1.2031230001279918E-2</v>
      </c>
      <c r="S31" s="20">
        <v>1086</v>
      </c>
      <c r="T31" s="21">
        <v>1.0045510045510046E-2</v>
      </c>
      <c r="U31" s="22">
        <v>0.55801104972375692</v>
      </c>
      <c r="V31" s="35">
        <v>1</v>
      </c>
    </row>
    <row r="32" spans="2:22" ht="14.45" customHeight="1" thickBot="1" x14ac:dyDescent="0.25">
      <c r="B32" s="89" t="s">
        <v>42</v>
      </c>
      <c r="C32" s="90"/>
      <c r="D32" s="23">
        <f>SUM(D12:D31)</f>
        <v>15168</v>
      </c>
      <c r="E32" s="24">
        <f>D32/D34</f>
        <v>0.92850146914789422</v>
      </c>
      <c r="F32" s="23">
        <f>SUM(F12:F31)</f>
        <v>10519</v>
      </c>
      <c r="G32" s="24">
        <f>F32/F34</f>
        <v>0.91764808514350515</v>
      </c>
      <c r="H32" s="25">
        <f>D32/F32-1</f>
        <v>0.44196216370377406</v>
      </c>
      <c r="I32" s="36"/>
      <c r="J32" s="23">
        <f>SUM(J12:J31)</f>
        <v>11549</v>
      </c>
      <c r="K32" s="24">
        <f>D32/J32-1</f>
        <v>0.31336046410944673</v>
      </c>
      <c r="L32" s="23"/>
      <c r="O32" s="89" t="s">
        <v>42</v>
      </c>
      <c r="P32" s="90"/>
      <c r="Q32" s="23">
        <f>SUM(Q12:Q31)</f>
        <v>129368</v>
      </c>
      <c r="R32" s="24">
        <f>Q32/Q34</f>
        <v>0.91989134917587501</v>
      </c>
      <c r="S32" s="23">
        <f>SUM(S12:S31)</f>
        <v>99668</v>
      </c>
      <c r="T32" s="24">
        <f>S32/S34</f>
        <v>0.92192992192992196</v>
      </c>
      <c r="U32" s="25">
        <f>Q32/S32-1</f>
        <v>0.29798932455753091</v>
      </c>
      <c r="V32" s="36"/>
    </row>
    <row r="33" spans="2:23" ht="14.45" customHeight="1" thickBot="1" x14ac:dyDescent="0.25">
      <c r="B33" s="89" t="s">
        <v>12</v>
      </c>
      <c r="C33" s="90"/>
      <c r="D33" s="23">
        <f>D34-SUM(D12:D31)</f>
        <v>1168</v>
      </c>
      <c r="E33" s="24">
        <f>D33/D34</f>
        <v>7.1498530852105779E-2</v>
      </c>
      <c r="F33" s="23">
        <f>F34-SUM(F12:F31)</f>
        <v>944</v>
      </c>
      <c r="G33" s="24">
        <f>F33/F34</f>
        <v>8.2351914856494804E-2</v>
      </c>
      <c r="H33" s="25">
        <f>D33/F33-1</f>
        <v>0.23728813559322037</v>
      </c>
      <c r="I33" s="36"/>
      <c r="J33" s="23">
        <f>J34-SUM(J12:J31)</f>
        <v>979</v>
      </c>
      <c r="K33" s="24">
        <f>D33/J33-1</f>
        <v>0.19305413687436168</v>
      </c>
      <c r="L33" s="23"/>
      <c r="O33" s="89" t="s">
        <v>12</v>
      </c>
      <c r="P33" s="90"/>
      <c r="Q33" s="23">
        <f>Q34-SUM(Q12:Q31)</f>
        <v>11266</v>
      </c>
      <c r="R33" s="24">
        <f>Q33/Q34</f>
        <v>8.0108650824125036E-2</v>
      </c>
      <c r="S33" s="23">
        <f>S34-SUM(S12:S31)</f>
        <v>8440</v>
      </c>
      <c r="T33" s="24">
        <f>S33/S34</f>
        <v>7.8070078070078069E-2</v>
      </c>
      <c r="U33" s="25">
        <f>Q33/S33-1</f>
        <v>0.33483412322274875</v>
      </c>
      <c r="V33" s="36"/>
    </row>
    <row r="34" spans="2:23" ht="14.45" customHeight="1" thickBot="1" x14ac:dyDescent="0.25">
      <c r="B34" s="91" t="s">
        <v>34</v>
      </c>
      <c r="C34" s="92"/>
      <c r="D34" s="26">
        <v>16336</v>
      </c>
      <c r="E34" s="27">
        <v>1</v>
      </c>
      <c r="F34" s="26">
        <v>11463</v>
      </c>
      <c r="G34" s="27">
        <v>0.99886591642676448</v>
      </c>
      <c r="H34" s="28">
        <v>0.4251068655674779</v>
      </c>
      <c r="I34" s="38"/>
      <c r="J34" s="26">
        <v>12528</v>
      </c>
      <c r="K34" s="28">
        <v>0.30395913154533849</v>
      </c>
      <c r="L34" s="26"/>
      <c r="M34" s="29"/>
      <c r="N34" s="29"/>
      <c r="O34" s="91" t="s">
        <v>34</v>
      </c>
      <c r="P34" s="92"/>
      <c r="Q34" s="26">
        <v>140634</v>
      </c>
      <c r="R34" s="27">
        <v>1</v>
      </c>
      <c r="S34" s="26">
        <v>108108</v>
      </c>
      <c r="T34" s="27">
        <v>1</v>
      </c>
      <c r="U34" s="28">
        <v>0.30086580086580095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4" t="s">
        <v>97</v>
      </c>
      <c r="P39" s="114"/>
      <c r="Q39" s="114"/>
      <c r="R39" s="114"/>
      <c r="S39" s="114"/>
      <c r="T39" s="114"/>
      <c r="U39" s="114"/>
      <c r="V39" s="114"/>
    </row>
    <row r="40" spans="2:23" ht="15" customHeight="1" x14ac:dyDescent="0.2">
      <c r="B40" s="93" t="s">
        <v>146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3" x14ac:dyDescent="0.2">
      <c r="B41" s="82" t="s">
        <v>147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29"/>
      <c r="N41" s="32"/>
      <c r="O41" s="82" t="s">
        <v>98</v>
      </c>
      <c r="P41" s="82"/>
      <c r="Q41" s="82"/>
      <c r="R41" s="82"/>
      <c r="S41" s="82"/>
      <c r="T41" s="82"/>
      <c r="U41" s="82"/>
      <c r="V41" s="82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0" t="s">
        <v>0</v>
      </c>
      <c r="C43" s="112" t="s">
        <v>41</v>
      </c>
      <c r="D43" s="94" t="s">
        <v>123</v>
      </c>
      <c r="E43" s="95"/>
      <c r="F43" s="95"/>
      <c r="G43" s="95"/>
      <c r="H43" s="95"/>
      <c r="I43" s="96"/>
      <c r="J43" s="94" t="s">
        <v>116</v>
      </c>
      <c r="K43" s="95"/>
      <c r="L43" s="96"/>
      <c r="M43" s="29"/>
      <c r="N43" s="29"/>
      <c r="O43" s="100" t="s">
        <v>0</v>
      </c>
      <c r="P43" s="112" t="s">
        <v>41</v>
      </c>
      <c r="Q43" s="94" t="s">
        <v>129</v>
      </c>
      <c r="R43" s="95"/>
      <c r="S43" s="95"/>
      <c r="T43" s="95"/>
      <c r="U43" s="95"/>
      <c r="V43" s="96"/>
    </row>
    <row r="44" spans="2:23" ht="15" thickBot="1" x14ac:dyDescent="0.25">
      <c r="B44" s="101"/>
      <c r="C44" s="113"/>
      <c r="D44" s="97" t="s">
        <v>124</v>
      </c>
      <c r="E44" s="98"/>
      <c r="F44" s="98"/>
      <c r="G44" s="98"/>
      <c r="H44" s="98"/>
      <c r="I44" s="99"/>
      <c r="J44" s="97" t="s">
        <v>115</v>
      </c>
      <c r="K44" s="98"/>
      <c r="L44" s="99"/>
      <c r="M44" s="29"/>
      <c r="N44" s="29"/>
      <c r="O44" s="101"/>
      <c r="P44" s="113"/>
      <c r="Q44" s="97" t="s">
        <v>130</v>
      </c>
      <c r="R44" s="98"/>
      <c r="S44" s="98"/>
      <c r="T44" s="98"/>
      <c r="U44" s="98"/>
      <c r="V44" s="99"/>
    </row>
    <row r="45" spans="2:23" ht="15" customHeight="1" x14ac:dyDescent="0.2">
      <c r="B45" s="101"/>
      <c r="C45" s="113"/>
      <c r="D45" s="83">
        <v>2024</v>
      </c>
      <c r="E45" s="84"/>
      <c r="F45" s="83">
        <v>2023</v>
      </c>
      <c r="G45" s="84"/>
      <c r="H45" s="104" t="s">
        <v>5</v>
      </c>
      <c r="I45" s="104" t="s">
        <v>44</v>
      </c>
      <c r="J45" s="104">
        <v>2023</v>
      </c>
      <c r="K45" s="104" t="s">
        <v>125</v>
      </c>
      <c r="L45" s="106" t="s">
        <v>126</v>
      </c>
      <c r="M45" s="29"/>
      <c r="N45" s="29"/>
      <c r="O45" s="101"/>
      <c r="P45" s="113"/>
      <c r="Q45" s="83">
        <v>2024</v>
      </c>
      <c r="R45" s="84"/>
      <c r="S45" s="83">
        <v>2023</v>
      </c>
      <c r="T45" s="84"/>
      <c r="U45" s="104" t="s">
        <v>5</v>
      </c>
      <c r="V45" s="106" t="s">
        <v>59</v>
      </c>
    </row>
    <row r="46" spans="2:23" ht="15" customHeight="1" thickBot="1" x14ac:dyDescent="0.25">
      <c r="B46" s="87" t="s">
        <v>6</v>
      </c>
      <c r="C46" s="108" t="s">
        <v>41</v>
      </c>
      <c r="D46" s="85"/>
      <c r="E46" s="86"/>
      <c r="F46" s="85"/>
      <c r="G46" s="86"/>
      <c r="H46" s="105"/>
      <c r="I46" s="105"/>
      <c r="J46" s="105"/>
      <c r="K46" s="105"/>
      <c r="L46" s="107"/>
      <c r="M46" s="29"/>
      <c r="N46" s="29"/>
      <c r="O46" s="87" t="s">
        <v>6</v>
      </c>
      <c r="P46" s="108" t="s">
        <v>41</v>
      </c>
      <c r="Q46" s="85"/>
      <c r="R46" s="86"/>
      <c r="S46" s="85"/>
      <c r="T46" s="86"/>
      <c r="U46" s="105"/>
      <c r="V46" s="107"/>
    </row>
    <row r="47" spans="2:23" ht="15" customHeight="1" x14ac:dyDescent="0.2">
      <c r="B47" s="87"/>
      <c r="C47" s="108"/>
      <c r="D47" s="7" t="s">
        <v>8</v>
      </c>
      <c r="E47" s="8" t="s">
        <v>2</v>
      </c>
      <c r="F47" s="7" t="s">
        <v>8</v>
      </c>
      <c r="G47" s="8" t="s">
        <v>2</v>
      </c>
      <c r="H47" s="102" t="s">
        <v>9</v>
      </c>
      <c r="I47" s="102" t="s">
        <v>45</v>
      </c>
      <c r="J47" s="102" t="s">
        <v>8</v>
      </c>
      <c r="K47" s="102" t="s">
        <v>127</v>
      </c>
      <c r="L47" s="110" t="s">
        <v>128</v>
      </c>
      <c r="M47" s="29"/>
      <c r="N47" s="29"/>
      <c r="O47" s="87"/>
      <c r="P47" s="108"/>
      <c r="Q47" s="7" t="s">
        <v>8</v>
      </c>
      <c r="R47" s="8" t="s">
        <v>2</v>
      </c>
      <c r="S47" s="7" t="s">
        <v>8</v>
      </c>
      <c r="T47" s="8" t="s">
        <v>2</v>
      </c>
      <c r="U47" s="102" t="s">
        <v>9</v>
      </c>
      <c r="V47" s="110" t="s">
        <v>60</v>
      </c>
    </row>
    <row r="48" spans="2:23" ht="15" customHeight="1" thickBot="1" x14ac:dyDescent="0.25">
      <c r="B48" s="88"/>
      <c r="C48" s="109"/>
      <c r="D48" s="10" t="s">
        <v>10</v>
      </c>
      <c r="E48" s="11" t="s">
        <v>11</v>
      </c>
      <c r="F48" s="10" t="s">
        <v>10</v>
      </c>
      <c r="G48" s="11" t="s">
        <v>11</v>
      </c>
      <c r="H48" s="103"/>
      <c r="I48" s="103"/>
      <c r="J48" s="103" t="s">
        <v>10</v>
      </c>
      <c r="K48" s="103"/>
      <c r="L48" s="111"/>
      <c r="M48" s="29"/>
      <c r="N48" s="29"/>
      <c r="O48" s="88"/>
      <c r="P48" s="109"/>
      <c r="Q48" s="10" t="s">
        <v>10</v>
      </c>
      <c r="R48" s="11" t="s">
        <v>11</v>
      </c>
      <c r="S48" s="10" t="s">
        <v>10</v>
      </c>
      <c r="T48" s="11" t="s">
        <v>11</v>
      </c>
      <c r="U48" s="103"/>
      <c r="V48" s="111"/>
    </row>
    <row r="49" spans="2:22" ht="15" thickBot="1" x14ac:dyDescent="0.25">
      <c r="B49" s="13">
        <v>1</v>
      </c>
      <c r="C49" s="14" t="s">
        <v>49</v>
      </c>
      <c r="D49" s="15">
        <v>1048</v>
      </c>
      <c r="E49" s="16">
        <v>6.4152791380999025E-2</v>
      </c>
      <c r="F49" s="15">
        <v>488</v>
      </c>
      <c r="G49" s="16">
        <v>4.2571752595306642E-2</v>
      </c>
      <c r="H49" s="17">
        <v>1.1475409836065573</v>
      </c>
      <c r="I49" s="34">
        <v>1</v>
      </c>
      <c r="J49" s="15">
        <v>590</v>
      </c>
      <c r="K49" s="17">
        <v>0.77627118644067794</v>
      </c>
      <c r="L49" s="34">
        <v>1</v>
      </c>
      <c r="M49" s="29"/>
      <c r="N49" s="29"/>
      <c r="O49" s="13">
        <v>1</v>
      </c>
      <c r="P49" s="14" t="s">
        <v>76</v>
      </c>
      <c r="Q49" s="15">
        <v>7431</v>
      </c>
      <c r="R49" s="16">
        <v>5.2839284952429712E-2</v>
      </c>
      <c r="S49" s="15">
        <v>5648</v>
      </c>
      <c r="T49" s="16">
        <v>5.2244052244052243E-2</v>
      </c>
      <c r="U49" s="17">
        <v>0.31568696883852687</v>
      </c>
      <c r="V49" s="34">
        <v>0</v>
      </c>
    </row>
    <row r="50" spans="2:22" ht="15" thickBot="1" x14ac:dyDescent="0.25">
      <c r="B50" s="18">
        <v>2</v>
      </c>
      <c r="C50" s="19" t="s">
        <v>76</v>
      </c>
      <c r="D50" s="20">
        <v>819</v>
      </c>
      <c r="E50" s="21">
        <v>5.0134671890303621E-2</v>
      </c>
      <c r="F50" s="20">
        <v>665</v>
      </c>
      <c r="G50" s="21">
        <v>5.8012736630899418E-2</v>
      </c>
      <c r="H50" s="22">
        <v>0.23157894736842111</v>
      </c>
      <c r="I50" s="35">
        <v>-1</v>
      </c>
      <c r="J50" s="20">
        <v>462</v>
      </c>
      <c r="K50" s="22">
        <v>0.77272727272727271</v>
      </c>
      <c r="L50" s="35">
        <v>2</v>
      </c>
      <c r="M50" s="29"/>
      <c r="N50" s="29"/>
      <c r="O50" s="18">
        <v>2</v>
      </c>
      <c r="P50" s="19" t="s">
        <v>40</v>
      </c>
      <c r="Q50" s="20">
        <v>6492</v>
      </c>
      <c r="R50" s="21">
        <v>4.6162378941081106E-2</v>
      </c>
      <c r="S50" s="20">
        <v>4462</v>
      </c>
      <c r="T50" s="21">
        <v>4.1273541273541277E-2</v>
      </c>
      <c r="U50" s="22">
        <v>0.45495293590318253</v>
      </c>
      <c r="V50" s="35">
        <v>0</v>
      </c>
    </row>
    <row r="51" spans="2:22" ht="15" thickBot="1" x14ac:dyDescent="0.25">
      <c r="B51" s="13">
        <v>3</v>
      </c>
      <c r="C51" s="14" t="s">
        <v>40</v>
      </c>
      <c r="D51" s="15">
        <v>772</v>
      </c>
      <c r="E51" s="16">
        <v>4.7257590597453478E-2</v>
      </c>
      <c r="F51" s="15">
        <v>481</v>
      </c>
      <c r="G51" s="16">
        <v>4.196109220971822E-2</v>
      </c>
      <c r="H51" s="17">
        <v>0.60498960498960508</v>
      </c>
      <c r="I51" s="34">
        <v>0</v>
      </c>
      <c r="J51" s="15">
        <v>692</v>
      </c>
      <c r="K51" s="17">
        <v>0.11560693641618491</v>
      </c>
      <c r="L51" s="34">
        <v>-2</v>
      </c>
      <c r="M51" s="29"/>
      <c r="N51" s="29"/>
      <c r="O51" s="13">
        <v>3</v>
      </c>
      <c r="P51" s="14" t="s">
        <v>49</v>
      </c>
      <c r="Q51" s="15">
        <v>5479</v>
      </c>
      <c r="R51" s="16">
        <v>3.8959284383577229E-2</v>
      </c>
      <c r="S51" s="15">
        <v>3245</v>
      </c>
      <c r="T51" s="16">
        <v>3.0016280016280015E-2</v>
      </c>
      <c r="U51" s="17">
        <v>0.68844375963020021</v>
      </c>
      <c r="V51" s="34">
        <v>2</v>
      </c>
    </row>
    <row r="52" spans="2:22" ht="15" thickBot="1" x14ac:dyDescent="0.25">
      <c r="B52" s="18">
        <v>4</v>
      </c>
      <c r="C52" s="19" t="s">
        <v>37</v>
      </c>
      <c r="D52" s="20">
        <v>766</v>
      </c>
      <c r="E52" s="21">
        <v>4.6890303623898136E-2</v>
      </c>
      <c r="F52" s="20">
        <v>295</v>
      </c>
      <c r="G52" s="21">
        <v>2.5734973392654629E-2</v>
      </c>
      <c r="H52" s="22">
        <v>1.5966101694915253</v>
      </c>
      <c r="I52" s="35">
        <v>4</v>
      </c>
      <c r="J52" s="20">
        <v>499</v>
      </c>
      <c r="K52" s="22">
        <v>0.5350701402805611</v>
      </c>
      <c r="L52" s="35">
        <v>-1</v>
      </c>
      <c r="M52" s="29"/>
      <c r="N52" s="29"/>
      <c r="O52" s="18">
        <v>4</v>
      </c>
      <c r="P52" s="19" t="s">
        <v>37</v>
      </c>
      <c r="Q52" s="20">
        <v>4378</v>
      </c>
      <c r="R52" s="21">
        <v>3.1130452095510332E-2</v>
      </c>
      <c r="S52" s="20">
        <v>3562</v>
      </c>
      <c r="T52" s="21">
        <v>3.2948532948532949E-2</v>
      </c>
      <c r="U52" s="22">
        <v>0.2290847838293093</v>
      </c>
      <c r="V52" s="35">
        <v>0</v>
      </c>
    </row>
    <row r="53" spans="2:22" ht="15" thickBot="1" x14ac:dyDescent="0.25">
      <c r="B53" s="13">
        <v>5</v>
      </c>
      <c r="C53" s="14" t="s">
        <v>38</v>
      </c>
      <c r="D53" s="15">
        <v>530</v>
      </c>
      <c r="E53" s="16">
        <v>3.2443682664054847E-2</v>
      </c>
      <c r="F53" s="15">
        <v>204</v>
      </c>
      <c r="G53" s="16">
        <v>1.7796388380005235E-2</v>
      </c>
      <c r="H53" s="17">
        <v>1.5980392156862746</v>
      </c>
      <c r="I53" s="34">
        <v>9</v>
      </c>
      <c r="J53" s="15">
        <v>406</v>
      </c>
      <c r="K53" s="17">
        <v>0.30541871921182273</v>
      </c>
      <c r="L53" s="34">
        <v>0</v>
      </c>
      <c r="M53" s="29"/>
      <c r="N53" s="29"/>
      <c r="O53" s="13">
        <v>5</v>
      </c>
      <c r="P53" s="14" t="s">
        <v>38</v>
      </c>
      <c r="Q53" s="15">
        <v>4230</v>
      </c>
      <c r="R53" s="16">
        <v>3.0078075003199794E-2</v>
      </c>
      <c r="S53" s="15">
        <v>4169</v>
      </c>
      <c r="T53" s="16">
        <v>3.8563288563288563E-2</v>
      </c>
      <c r="U53" s="17">
        <v>1.4631806188534435E-2</v>
      </c>
      <c r="V53" s="34">
        <v>-2</v>
      </c>
    </row>
    <row r="54" spans="2:22" ht="15" thickBot="1" x14ac:dyDescent="0.25">
      <c r="B54" s="18">
        <v>6</v>
      </c>
      <c r="C54" s="19" t="s">
        <v>61</v>
      </c>
      <c r="D54" s="20">
        <v>480</v>
      </c>
      <c r="E54" s="21">
        <v>2.9382957884427033E-2</v>
      </c>
      <c r="F54" s="20">
        <v>262</v>
      </c>
      <c r="G54" s="21">
        <v>2.2856145860594958E-2</v>
      </c>
      <c r="H54" s="22">
        <v>0.83206106870229002</v>
      </c>
      <c r="I54" s="35">
        <v>4</v>
      </c>
      <c r="J54" s="20">
        <v>195</v>
      </c>
      <c r="K54" s="22">
        <v>1.4615384615384617</v>
      </c>
      <c r="L54" s="35">
        <v>10</v>
      </c>
      <c r="M54" s="29"/>
      <c r="N54" s="29"/>
      <c r="O54" s="18">
        <v>6</v>
      </c>
      <c r="P54" s="19" t="s">
        <v>57</v>
      </c>
      <c r="Q54" s="20">
        <v>3972</v>
      </c>
      <c r="R54" s="21">
        <v>2.8243525747685481E-2</v>
      </c>
      <c r="S54" s="20">
        <v>2607</v>
      </c>
      <c r="T54" s="21">
        <v>2.4114774114774116E-2</v>
      </c>
      <c r="U54" s="22">
        <v>0.5235903337169161</v>
      </c>
      <c r="V54" s="35">
        <v>3</v>
      </c>
    </row>
    <row r="55" spans="2:22" ht="15" thickBot="1" x14ac:dyDescent="0.25">
      <c r="B55" s="13">
        <v>7</v>
      </c>
      <c r="C55" s="14" t="s">
        <v>94</v>
      </c>
      <c r="D55" s="15">
        <v>446</v>
      </c>
      <c r="E55" s="16">
        <v>2.7301665034280116E-2</v>
      </c>
      <c r="F55" s="15">
        <v>146</v>
      </c>
      <c r="G55" s="16">
        <v>1.2736630899415511E-2</v>
      </c>
      <c r="H55" s="17">
        <v>2.0547945205479454</v>
      </c>
      <c r="I55" s="34">
        <v>12</v>
      </c>
      <c r="J55" s="15">
        <v>373</v>
      </c>
      <c r="K55" s="17">
        <v>0.19571045576407498</v>
      </c>
      <c r="L55" s="34">
        <v>0</v>
      </c>
      <c r="M55" s="29"/>
      <c r="N55" s="29"/>
      <c r="O55" s="13">
        <v>7</v>
      </c>
      <c r="P55" s="14" t="s">
        <v>61</v>
      </c>
      <c r="Q55" s="15">
        <v>3752</v>
      </c>
      <c r="R55" s="16">
        <v>2.6679181421277925E-2</v>
      </c>
      <c r="S55" s="15">
        <v>2919</v>
      </c>
      <c r="T55" s="16">
        <v>2.7000777000777E-2</v>
      </c>
      <c r="U55" s="17">
        <v>0.28537170263788969</v>
      </c>
      <c r="V55" s="34">
        <v>1</v>
      </c>
    </row>
    <row r="56" spans="2:22" ht="15" thickBot="1" x14ac:dyDescent="0.25">
      <c r="B56" s="18">
        <v>8</v>
      </c>
      <c r="C56" s="19" t="s">
        <v>48</v>
      </c>
      <c r="D56" s="20">
        <v>393</v>
      </c>
      <c r="E56" s="21">
        <v>2.4057296767874634E-2</v>
      </c>
      <c r="F56" s="20">
        <v>382</v>
      </c>
      <c r="G56" s="21">
        <v>3.3324609613539211E-2</v>
      </c>
      <c r="H56" s="22">
        <v>2.8795811518324665E-2</v>
      </c>
      <c r="I56" s="35">
        <v>-3</v>
      </c>
      <c r="J56" s="20">
        <v>308</v>
      </c>
      <c r="K56" s="22">
        <v>0.27597402597402598</v>
      </c>
      <c r="L56" s="35">
        <v>0</v>
      </c>
      <c r="M56" s="29"/>
      <c r="N56" s="29"/>
      <c r="O56" s="18">
        <v>8</v>
      </c>
      <c r="P56" s="19" t="s">
        <v>48</v>
      </c>
      <c r="Q56" s="20">
        <v>3666</v>
      </c>
      <c r="R56" s="21">
        <v>2.6067665002773157E-2</v>
      </c>
      <c r="S56" s="20">
        <v>3177</v>
      </c>
      <c r="T56" s="21">
        <v>2.9387279387279388E-2</v>
      </c>
      <c r="U56" s="22">
        <v>0.15391879131255903</v>
      </c>
      <c r="V56" s="35">
        <v>-2</v>
      </c>
    </row>
    <row r="57" spans="2:22" ht="15" thickBot="1" x14ac:dyDescent="0.25">
      <c r="B57" s="13">
        <v>9</v>
      </c>
      <c r="C57" s="14" t="s">
        <v>57</v>
      </c>
      <c r="D57" s="15">
        <v>391</v>
      </c>
      <c r="E57" s="16">
        <v>2.393486777668952E-2</v>
      </c>
      <c r="F57" s="15">
        <v>334</v>
      </c>
      <c r="G57" s="16">
        <v>2.9137224112361512E-2</v>
      </c>
      <c r="H57" s="17">
        <v>0.1706586826347305</v>
      </c>
      <c r="I57" s="34">
        <v>-3</v>
      </c>
      <c r="J57" s="15">
        <v>391</v>
      </c>
      <c r="K57" s="17">
        <v>0</v>
      </c>
      <c r="L57" s="34">
        <v>-3</v>
      </c>
      <c r="M57" s="29"/>
      <c r="N57" s="29"/>
      <c r="O57" s="13">
        <v>9</v>
      </c>
      <c r="P57" s="14" t="s">
        <v>47</v>
      </c>
      <c r="Q57" s="15">
        <v>3428</v>
      </c>
      <c r="R57" s="16">
        <v>2.4375328867841346E-2</v>
      </c>
      <c r="S57" s="15">
        <v>2924</v>
      </c>
      <c r="T57" s="16">
        <v>2.7047027047027047E-2</v>
      </c>
      <c r="U57" s="17">
        <v>0.17236662106703138</v>
      </c>
      <c r="V57" s="34">
        <v>-2</v>
      </c>
    </row>
    <row r="58" spans="2:22" ht="15" thickBot="1" x14ac:dyDescent="0.25">
      <c r="B58" s="18">
        <v>10</v>
      </c>
      <c r="C58" s="19" t="s">
        <v>148</v>
      </c>
      <c r="D58" s="20">
        <v>342</v>
      </c>
      <c r="E58" s="21">
        <v>2.0935357492654259E-2</v>
      </c>
      <c r="F58" s="20">
        <v>0</v>
      </c>
      <c r="G58" s="21">
        <v>0</v>
      </c>
      <c r="H58" s="22"/>
      <c r="I58" s="35"/>
      <c r="J58" s="20">
        <v>79</v>
      </c>
      <c r="K58" s="22">
        <v>3.3291139240506329</v>
      </c>
      <c r="L58" s="35">
        <v>36</v>
      </c>
      <c r="M58" s="29"/>
      <c r="N58" s="29"/>
      <c r="O58" s="18">
        <v>10</v>
      </c>
      <c r="P58" s="19" t="s">
        <v>55</v>
      </c>
      <c r="Q58" s="20">
        <v>3318</v>
      </c>
      <c r="R58" s="21">
        <v>2.3593156704637571E-2</v>
      </c>
      <c r="S58" s="20">
        <v>2195</v>
      </c>
      <c r="T58" s="21">
        <v>2.0303770303770303E-2</v>
      </c>
      <c r="U58" s="22">
        <v>0.51161731207289285</v>
      </c>
      <c r="V58" s="35">
        <v>2</v>
      </c>
    </row>
    <row r="59" spans="2:22" ht="15" thickBot="1" x14ac:dyDescent="0.25">
      <c r="B59" s="13">
        <v>11</v>
      </c>
      <c r="C59" s="14" t="s">
        <v>65</v>
      </c>
      <c r="D59" s="15">
        <v>332</v>
      </c>
      <c r="E59" s="16">
        <v>2.0323212536728696E-2</v>
      </c>
      <c r="F59" s="15">
        <v>251</v>
      </c>
      <c r="G59" s="16">
        <v>2.1896536683241735E-2</v>
      </c>
      <c r="H59" s="17">
        <v>0.32270916334661348</v>
      </c>
      <c r="I59" s="34">
        <v>0</v>
      </c>
      <c r="J59" s="15">
        <v>294</v>
      </c>
      <c r="K59" s="17">
        <v>0.12925170068027203</v>
      </c>
      <c r="L59" s="34">
        <v>0</v>
      </c>
      <c r="M59" s="29"/>
      <c r="N59" s="29"/>
      <c r="O59" s="13">
        <v>11</v>
      </c>
      <c r="P59" s="14" t="s">
        <v>94</v>
      </c>
      <c r="Q59" s="15">
        <v>2904</v>
      </c>
      <c r="R59" s="16">
        <v>2.0649345108579718E-2</v>
      </c>
      <c r="S59" s="15">
        <v>1667</v>
      </c>
      <c r="T59" s="16">
        <v>1.5419765419765421E-2</v>
      </c>
      <c r="U59" s="17">
        <v>0.74205158968206364</v>
      </c>
      <c r="V59" s="34">
        <v>7</v>
      </c>
    </row>
    <row r="60" spans="2:22" ht="15" thickBot="1" x14ac:dyDescent="0.25">
      <c r="B60" s="18">
        <v>12</v>
      </c>
      <c r="C60" s="19" t="s">
        <v>47</v>
      </c>
      <c r="D60" s="20">
        <v>311</v>
      </c>
      <c r="E60" s="21">
        <v>1.9037708129285014E-2</v>
      </c>
      <c r="F60" s="20">
        <v>415</v>
      </c>
      <c r="G60" s="21">
        <v>3.6203437145598885E-2</v>
      </c>
      <c r="H60" s="22">
        <v>-0.25060240963855418</v>
      </c>
      <c r="I60" s="35">
        <v>-8</v>
      </c>
      <c r="J60" s="20">
        <v>299</v>
      </c>
      <c r="K60" s="22">
        <v>4.013377926421402E-2</v>
      </c>
      <c r="L60" s="35">
        <v>-3</v>
      </c>
      <c r="M60" s="29"/>
      <c r="N60" s="29"/>
      <c r="O60" s="18">
        <v>12</v>
      </c>
      <c r="P60" s="19" t="s">
        <v>65</v>
      </c>
      <c r="Q60" s="20">
        <v>2789</v>
      </c>
      <c r="R60" s="21">
        <v>1.9831619665230314E-2</v>
      </c>
      <c r="S60" s="20">
        <v>2226</v>
      </c>
      <c r="T60" s="21">
        <v>2.0590520590520592E-2</v>
      </c>
      <c r="U60" s="22">
        <v>0.25292003593890389</v>
      </c>
      <c r="V60" s="35">
        <v>-1</v>
      </c>
    </row>
    <row r="61" spans="2:22" ht="15" thickBot="1" x14ac:dyDescent="0.25">
      <c r="B61" s="13">
        <v>13</v>
      </c>
      <c r="C61" s="14" t="s">
        <v>112</v>
      </c>
      <c r="D61" s="15">
        <v>290</v>
      </c>
      <c r="E61" s="16">
        <v>1.7752203721841331E-2</v>
      </c>
      <c r="F61" s="15">
        <v>123</v>
      </c>
      <c r="G61" s="16">
        <v>1.0730175346767862E-2</v>
      </c>
      <c r="H61" s="17">
        <v>1.3577235772357725</v>
      </c>
      <c r="I61" s="34">
        <v>10</v>
      </c>
      <c r="J61" s="15">
        <v>263</v>
      </c>
      <c r="K61" s="17">
        <v>0.10266159695817501</v>
      </c>
      <c r="L61" s="34">
        <v>-1</v>
      </c>
      <c r="M61" s="29"/>
      <c r="N61" s="29"/>
      <c r="O61" s="13">
        <v>13</v>
      </c>
      <c r="P61" s="14" t="s">
        <v>35</v>
      </c>
      <c r="Q61" s="15">
        <v>2567</v>
      </c>
      <c r="R61" s="16">
        <v>1.8253054026764508E-2</v>
      </c>
      <c r="S61" s="15">
        <v>1600</v>
      </c>
      <c r="T61" s="16">
        <v>1.4800014800014799E-2</v>
      </c>
      <c r="U61" s="17">
        <v>0.60437500000000011</v>
      </c>
      <c r="V61" s="34">
        <v>6</v>
      </c>
    </row>
    <row r="62" spans="2:22" ht="15" thickBot="1" x14ac:dyDescent="0.25">
      <c r="B62" s="18">
        <v>14</v>
      </c>
      <c r="C62" s="19" t="s">
        <v>36</v>
      </c>
      <c r="D62" s="20">
        <v>280</v>
      </c>
      <c r="E62" s="21">
        <v>1.7140058765915768E-2</v>
      </c>
      <c r="F62" s="20">
        <v>158</v>
      </c>
      <c r="G62" s="21">
        <v>1.3783477274709936E-2</v>
      </c>
      <c r="H62" s="22">
        <v>0.77215189873417711</v>
      </c>
      <c r="I62" s="35">
        <v>4</v>
      </c>
      <c r="J62" s="20">
        <v>299</v>
      </c>
      <c r="K62" s="22">
        <v>-6.3545150501672198E-2</v>
      </c>
      <c r="L62" s="35">
        <v>-5</v>
      </c>
      <c r="M62" s="29"/>
      <c r="N62" s="29"/>
      <c r="O62" s="18">
        <v>14</v>
      </c>
      <c r="P62" s="19" t="s">
        <v>36</v>
      </c>
      <c r="Q62" s="20">
        <v>2339</v>
      </c>
      <c r="R62" s="21">
        <v>1.6631824452123953E-2</v>
      </c>
      <c r="S62" s="20">
        <v>1752</v>
      </c>
      <c r="T62" s="21">
        <v>1.6206016206016208E-2</v>
      </c>
      <c r="U62" s="22">
        <v>0.33504566210045672</v>
      </c>
      <c r="V62" s="35">
        <v>2</v>
      </c>
    </row>
    <row r="63" spans="2:22" ht="15" thickBot="1" x14ac:dyDescent="0.25">
      <c r="B63" s="13">
        <v>15</v>
      </c>
      <c r="C63" s="14" t="s">
        <v>102</v>
      </c>
      <c r="D63" s="15">
        <v>260</v>
      </c>
      <c r="E63" s="16">
        <v>1.5915768854064642E-2</v>
      </c>
      <c r="F63" s="15">
        <v>95</v>
      </c>
      <c r="G63" s="16">
        <v>8.2875338044142016E-3</v>
      </c>
      <c r="H63" s="17">
        <v>1.736842105263158</v>
      </c>
      <c r="I63" s="34">
        <v>17</v>
      </c>
      <c r="J63" s="15">
        <v>212</v>
      </c>
      <c r="K63" s="17">
        <v>0.22641509433962259</v>
      </c>
      <c r="L63" s="34">
        <v>0</v>
      </c>
      <c r="M63" s="29"/>
      <c r="N63" s="29"/>
      <c r="O63" s="13">
        <v>15</v>
      </c>
      <c r="P63" s="14" t="s">
        <v>102</v>
      </c>
      <c r="Q63" s="15">
        <v>2191</v>
      </c>
      <c r="R63" s="16">
        <v>1.5579447359813417E-2</v>
      </c>
      <c r="S63" s="15">
        <v>1202</v>
      </c>
      <c r="T63" s="16">
        <v>1.1118511118511119E-2</v>
      </c>
      <c r="U63" s="17">
        <v>0.82279534109816965</v>
      </c>
      <c r="V63" s="34">
        <v>10</v>
      </c>
    </row>
    <row r="64" spans="2:22" ht="15" thickBot="1" x14ac:dyDescent="0.25">
      <c r="B64" s="18">
        <v>16</v>
      </c>
      <c r="C64" s="19" t="s">
        <v>107</v>
      </c>
      <c r="D64" s="20">
        <v>255</v>
      </c>
      <c r="E64" s="21">
        <v>1.5609696376101861E-2</v>
      </c>
      <c r="F64" s="20">
        <v>197</v>
      </c>
      <c r="G64" s="21">
        <v>1.7185727994416821E-2</v>
      </c>
      <c r="H64" s="22">
        <v>0.29441624365482233</v>
      </c>
      <c r="I64" s="35">
        <v>-1</v>
      </c>
      <c r="J64" s="20">
        <v>237</v>
      </c>
      <c r="K64" s="22">
        <v>7.5949367088607556E-2</v>
      </c>
      <c r="L64" s="35">
        <v>-2</v>
      </c>
      <c r="M64" s="29"/>
      <c r="N64" s="29"/>
      <c r="O64" s="18">
        <v>16</v>
      </c>
      <c r="P64" s="19" t="s">
        <v>107</v>
      </c>
      <c r="Q64" s="20">
        <v>2135</v>
      </c>
      <c r="R64" s="21">
        <v>1.5181250622182403E-2</v>
      </c>
      <c r="S64" s="20">
        <v>1928</v>
      </c>
      <c r="T64" s="21">
        <v>1.7834017834017835E-2</v>
      </c>
      <c r="U64" s="22">
        <v>0.10736514522821583</v>
      </c>
      <c r="V64" s="35">
        <v>-2</v>
      </c>
    </row>
    <row r="65" spans="2:22" ht="15" thickBot="1" x14ac:dyDescent="0.25">
      <c r="B65" s="13">
        <v>17</v>
      </c>
      <c r="C65" s="14" t="s">
        <v>55</v>
      </c>
      <c r="D65" s="15">
        <v>252</v>
      </c>
      <c r="E65" s="16">
        <v>1.5426052889324192E-2</v>
      </c>
      <c r="F65" s="15">
        <v>326</v>
      </c>
      <c r="G65" s="16">
        <v>2.8439326528831892E-2</v>
      </c>
      <c r="H65" s="17">
        <v>-0.22699386503067487</v>
      </c>
      <c r="I65" s="34">
        <v>-10</v>
      </c>
      <c r="J65" s="15">
        <v>246</v>
      </c>
      <c r="K65" s="17">
        <v>2.4390243902439046E-2</v>
      </c>
      <c r="L65" s="34">
        <v>-4</v>
      </c>
      <c r="M65" s="29"/>
      <c r="N65" s="29"/>
      <c r="O65" s="13">
        <v>17</v>
      </c>
      <c r="P65" s="14" t="s">
        <v>112</v>
      </c>
      <c r="Q65" s="15">
        <v>2087</v>
      </c>
      <c r="R65" s="16">
        <v>1.4839939132784391E-2</v>
      </c>
      <c r="S65" s="15">
        <v>1333</v>
      </c>
      <c r="T65" s="16">
        <v>1.2330262330262329E-2</v>
      </c>
      <c r="U65" s="17">
        <v>0.56564141035258819</v>
      </c>
      <c r="V65" s="34">
        <v>4</v>
      </c>
    </row>
    <row r="66" spans="2:22" ht="15" thickBot="1" x14ac:dyDescent="0.25">
      <c r="B66" s="18">
        <v>18</v>
      </c>
      <c r="C66" s="19" t="s">
        <v>77</v>
      </c>
      <c r="D66" s="20">
        <v>234</v>
      </c>
      <c r="E66" s="21">
        <v>1.4324191968658178E-2</v>
      </c>
      <c r="F66" s="20">
        <v>122</v>
      </c>
      <c r="G66" s="21">
        <v>1.064293814882666E-2</v>
      </c>
      <c r="H66" s="22">
        <v>0.91803278688524581</v>
      </c>
      <c r="I66" s="35">
        <v>6</v>
      </c>
      <c r="J66" s="20">
        <v>161</v>
      </c>
      <c r="K66" s="22">
        <v>0.45341614906832306</v>
      </c>
      <c r="L66" s="35">
        <v>1</v>
      </c>
      <c r="M66" s="29"/>
      <c r="N66" s="29"/>
      <c r="O66" s="18">
        <v>18</v>
      </c>
      <c r="P66" s="19" t="s">
        <v>84</v>
      </c>
      <c r="Q66" s="20">
        <v>2032</v>
      </c>
      <c r="R66" s="21">
        <v>1.4448853051182502E-2</v>
      </c>
      <c r="S66" s="20">
        <v>1874</v>
      </c>
      <c r="T66" s="21">
        <v>1.7334517334517335E-2</v>
      </c>
      <c r="U66" s="22">
        <v>8.4311632870864406E-2</v>
      </c>
      <c r="V66" s="35">
        <v>-3</v>
      </c>
    </row>
    <row r="67" spans="2:22" ht="15" thickBot="1" x14ac:dyDescent="0.25">
      <c r="B67" s="13">
        <v>19</v>
      </c>
      <c r="C67" s="14" t="s">
        <v>149</v>
      </c>
      <c r="D67" s="15">
        <v>221</v>
      </c>
      <c r="E67" s="16">
        <v>1.3528403525954946E-2</v>
      </c>
      <c r="F67" s="15">
        <v>30</v>
      </c>
      <c r="G67" s="16">
        <v>2.6171159382360636E-3</v>
      </c>
      <c r="H67" s="17">
        <v>6.3666666666666663</v>
      </c>
      <c r="I67" s="34">
        <v>61</v>
      </c>
      <c r="J67" s="15">
        <v>41</v>
      </c>
      <c r="K67" s="17">
        <v>4.3902439024390247</v>
      </c>
      <c r="L67" s="34">
        <v>50</v>
      </c>
      <c r="O67" s="13">
        <v>19</v>
      </c>
      <c r="P67" s="14" t="s">
        <v>77</v>
      </c>
      <c r="Q67" s="15">
        <v>1987</v>
      </c>
      <c r="R67" s="16">
        <v>1.4128873529871865E-2</v>
      </c>
      <c r="S67" s="15">
        <v>1972</v>
      </c>
      <c r="T67" s="16">
        <v>1.8241018241018241E-2</v>
      </c>
      <c r="U67" s="17">
        <v>7.6064908722108804E-3</v>
      </c>
      <c r="V67" s="34">
        <v>-6</v>
      </c>
    </row>
    <row r="68" spans="2:22" ht="15" thickBot="1" x14ac:dyDescent="0.25">
      <c r="B68" s="18">
        <v>20</v>
      </c>
      <c r="C68" s="19" t="s">
        <v>91</v>
      </c>
      <c r="D68" s="20">
        <v>205</v>
      </c>
      <c r="E68" s="21">
        <v>1.2548971596474045E-2</v>
      </c>
      <c r="F68" s="20">
        <v>121</v>
      </c>
      <c r="G68" s="21">
        <v>1.0555700950885458E-2</v>
      </c>
      <c r="H68" s="22">
        <v>0.69421487603305776</v>
      </c>
      <c r="I68" s="35">
        <v>5</v>
      </c>
      <c r="J68" s="20">
        <v>127</v>
      </c>
      <c r="K68" s="22">
        <v>0.61417322834645671</v>
      </c>
      <c r="L68" s="35">
        <v>5</v>
      </c>
      <c r="O68" s="18">
        <v>20</v>
      </c>
      <c r="P68" s="19" t="s">
        <v>92</v>
      </c>
      <c r="Q68" s="20">
        <v>1911</v>
      </c>
      <c r="R68" s="21">
        <v>1.3588463671658347E-2</v>
      </c>
      <c r="S68" s="20">
        <v>1566</v>
      </c>
      <c r="T68" s="21">
        <v>1.4485514485514486E-2</v>
      </c>
      <c r="U68" s="22">
        <v>0.22030651340996177</v>
      </c>
      <c r="V68" s="35">
        <v>0</v>
      </c>
    </row>
    <row r="69" spans="2:22" ht="15" thickBot="1" x14ac:dyDescent="0.25">
      <c r="B69" s="89" t="s">
        <v>42</v>
      </c>
      <c r="C69" s="90"/>
      <c r="D69" s="23">
        <f>SUM(D49:D68)</f>
        <v>8627</v>
      </c>
      <c r="E69" s="24">
        <f>D69/D71</f>
        <v>0.52809745347698334</v>
      </c>
      <c r="F69" s="23">
        <f>SUM(F49:F68)</f>
        <v>5095</v>
      </c>
      <c r="G69" s="24">
        <f>F69/F71</f>
        <v>0.44447352351042485</v>
      </c>
      <c r="H69" s="25">
        <f>D69/F69-1</f>
        <v>0.69322865554465163</v>
      </c>
      <c r="I69" s="36"/>
      <c r="J69" s="23">
        <f>SUM(J49:J68)</f>
        <v>6174</v>
      </c>
      <c r="K69" s="24">
        <f>D69/J69-1</f>
        <v>0.39731130547457072</v>
      </c>
      <c r="L69" s="23"/>
      <c r="O69" s="89" t="s">
        <v>42</v>
      </c>
      <c r="P69" s="90"/>
      <c r="Q69" s="23">
        <f>SUM(Q49:Q68)</f>
        <v>69088</v>
      </c>
      <c r="R69" s="24">
        <f>Q69/Q71</f>
        <v>0.49126100374020509</v>
      </c>
      <c r="S69" s="23">
        <f>SUM(S49:S68)</f>
        <v>52028</v>
      </c>
      <c r="T69" s="24">
        <f>S69/S71</f>
        <v>0.48125948125948126</v>
      </c>
      <c r="U69" s="25">
        <f>Q69/S69-1</f>
        <v>0.32790036134389178</v>
      </c>
      <c r="V69" s="36"/>
    </row>
    <row r="70" spans="2:22" ht="15" thickBot="1" x14ac:dyDescent="0.25">
      <c r="B70" s="89" t="s">
        <v>12</v>
      </c>
      <c r="C70" s="90"/>
      <c r="D70" s="23">
        <f>D71-SUM(D49:D68)</f>
        <v>7709</v>
      </c>
      <c r="E70" s="24">
        <f>D70/D71</f>
        <v>0.47190254652301666</v>
      </c>
      <c r="F70" s="23">
        <f>F71-SUM(F49:F68)</f>
        <v>6368</v>
      </c>
      <c r="G70" s="24">
        <f>F70/F71</f>
        <v>0.5555264764895752</v>
      </c>
      <c r="H70" s="25">
        <f>D70/F70-1</f>
        <v>0.21058417085427128</v>
      </c>
      <c r="I70" s="36"/>
      <c r="J70" s="23">
        <f>J71-SUM(J49:J68)</f>
        <v>6354</v>
      </c>
      <c r="K70" s="24">
        <f>D70/J70-1</f>
        <v>0.21325149512118347</v>
      </c>
      <c r="L70" s="23"/>
      <c r="O70" s="89" t="s">
        <v>12</v>
      </c>
      <c r="P70" s="90"/>
      <c r="Q70" s="23">
        <f>Q71-SUM(Q49:Q68)</f>
        <v>71546</v>
      </c>
      <c r="R70" s="24">
        <f>Q70/Q71</f>
        <v>0.50873899625979491</v>
      </c>
      <c r="S70" s="23">
        <f>S71-SUM(S49:S68)</f>
        <v>56080</v>
      </c>
      <c r="T70" s="24">
        <f>S70/S71</f>
        <v>0.51874051874051874</v>
      </c>
      <c r="U70" s="25">
        <f>Q70/S70-1</f>
        <v>0.2757845934379457</v>
      </c>
      <c r="V70" s="36"/>
    </row>
    <row r="71" spans="2:22" ht="15" thickBot="1" x14ac:dyDescent="0.25">
      <c r="B71" s="91" t="s">
        <v>34</v>
      </c>
      <c r="C71" s="92"/>
      <c r="D71" s="26">
        <v>16336</v>
      </c>
      <c r="E71" s="27">
        <v>1</v>
      </c>
      <c r="F71" s="26">
        <v>11463</v>
      </c>
      <c r="G71" s="27">
        <v>1</v>
      </c>
      <c r="H71" s="28">
        <v>0.4251068655674779</v>
      </c>
      <c r="I71" s="38"/>
      <c r="J71" s="26">
        <v>12528</v>
      </c>
      <c r="K71" s="28">
        <v>0.30395913154533849</v>
      </c>
      <c r="L71" s="26"/>
      <c r="M71" s="29"/>
      <c r="O71" s="91" t="s">
        <v>34</v>
      </c>
      <c r="P71" s="92"/>
      <c r="Q71" s="26">
        <v>140634</v>
      </c>
      <c r="R71" s="27">
        <v>1</v>
      </c>
      <c r="S71" s="26">
        <v>108108</v>
      </c>
      <c r="T71" s="27">
        <v>1</v>
      </c>
      <c r="U71" s="28">
        <v>0.30086580086580095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45602</v>
      </c>
    </row>
    <row r="2" spans="2:22" ht="15" customHeight="1" x14ac:dyDescent="0.2">
      <c r="D2" s="2"/>
      <c r="L2" s="3"/>
      <c r="O2" s="114" t="s">
        <v>100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93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82" t="s">
        <v>140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29"/>
      <c r="N4" s="32"/>
      <c r="O4" s="82" t="s">
        <v>99</v>
      </c>
      <c r="P4" s="82"/>
      <c r="Q4" s="82"/>
      <c r="R4" s="82"/>
      <c r="S4" s="82"/>
      <c r="T4" s="82"/>
      <c r="U4" s="82"/>
      <c r="V4" s="82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0" t="s">
        <v>0</v>
      </c>
      <c r="C6" s="112" t="s">
        <v>1</v>
      </c>
      <c r="D6" s="94" t="s">
        <v>123</v>
      </c>
      <c r="E6" s="95"/>
      <c r="F6" s="95"/>
      <c r="G6" s="95"/>
      <c r="H6" s="95"/>
      <c r="I6" s="96"/>
      <c r="J6" s="94" t="s">
        <v>116</v>
      </c>
      <c r="K6" s="95"/>
      <c r="L6" s="96"/>
      <c r="M6" s="29"/>
      <c r="N6" s="29"/>
      <c r="O6" s="100" t="s">
        <v>0</v>
      </c>
      <c r="P6" s="112" t="s">
        <v>1</v>
      </c>
      <c r="Q6" s="94" t="s">
        <v>129</v>
      </c>
      <c r="R6" s="95"/>
      <c r="S6" s="95"/>
      <c r="T6" s="95"/>
      <c r="U6" s="95"/>
      <c r="V6" s="96"/>
    </row>
    <row r="7" spans="2:22" ht="14.45" customHeight="1" thickBot="1" x14ac:dyDescent="0.25">
      <c r="B7" s="101"/>
      <c r="C7" s="113"/>
      <c r="D7" s="97" t="s">
        <v>124</v>
      </c>
      <c r="E7" s="98"/>
      <c r="F7" s="98"/>
      <c r="G7" s="98"/>
      <c r="H7" s="98"/>
      <c r="I7" s="99"/>
      <c r="J7" s="97" t="s">
        <v>115</v>
      </c>
      <c r="K7" s="98"/>
      <c r="L7" s="99"/>
      <c r="M7" s="29"/>
      <c r="N7" s="29"/>
      <c r="O7" s="101"/>
      <c r="P7" s="113"/>
      <c r="Q7" s="97" t="s">
        <v>130</v>
      </c>
      <c r="R7" s="98"/>
      <c r="S7" s="98"/>
      <c r="T7" s="98"/>
      <c r="U7" s="98"/>
      <c r="V7" s="99"/>
    </row>
    <row r="8" spans="2:22" ht="14.45" customHeight="1" x14ac:dyDescent="0.2">
      <c r="B8" s="101"/>
      <c r="C8" s="113"/>
      <c r="D8" s="83">
        <v>2024</v>
      </c>
      <c r="E8" s="84"/>
      <c r="F8" s="83">
        <v>2023</v>
      </c>
      <c r="G8" s="84"/>
      <c r="H8" s="104" t="s">
        <v>5</v>
      </c>
      <c r="I8" s="104" t="s">
        <v>44</v>
      </c>
      <c r="J8" s="104">
        <v>2023</v>
      </c>
      <c r="K8" s="104" t="s">
        <v>125</v>
      </c>
      <c r="L8" s="106" t="s">
        <v>126</v>
      </c>
      <c r="M8" s="29"/>
      <c r="N8" s="29"/>
      <c r="O8" s="101"/>
      <c r="P8" s="113"/>
      <c r="Q8" s="83">
        <v>2024</v>
      </c>
      <c r="R8" s="84"/>
      <c r="S8" s="83">
        <v>2023</v>
      </c>
      <c r="T8" s="84"/>
      <c r="U8" s="104" t="s">
        <v>5</v>
      </c>
      <c r="V8" s="106" t="s">
        <v>59</v>
      </c>
    </row>
    <row r="9" spans="2:22" ht="14.45" customHeight="1" thickBot="1" x14ac:dyDescent="0.25">
      <c r="B9" s="87" t="s">
        <v>6</v>
      </c>
      <c r="C9" s="108" t="s">
        <v>7</v>
      </c>
      <c r="D9" s="85"/>
      <c r="E9" s="86"/>
      <c r="F9" s="85"/>
      <c r="G9" s="86"/>
      <c r="H9" s="105"/>
      <c r="I9" s="105"/>
      <c r="J9" s="105"/>
      <c r="K9" s="105"/>
      <c r="L9" s="107"/>
      <c r="M9" s="29"/>
      <c r="N9" s="29"/>
      <c r="O9" s="87" t="s">
        <v>6</v>
      </c>
      <c r="P9" s="108" t="s">
        <v>7</v>
      </c>
      <c r="Q9" s="85"/>
      <c r="R9" s="86"/>
      <c r="S9" s="85"/>
      <c r="T9" s="86"/>
      <c r="U9" s="105"/>
      <c r="V9" s="107"/>
    </row>
    <row r="10" spans="2:22" ht="14.45" customHeight="1" x14ac:dyDescent="0.2">
      <c r="B10" s="87"/>
      <c r="C10" s="108"/>
      <c r="D10" s="7" t="s">
        <v>8</v>
      </c>
      <c r="E10" s="8" t="s">
        <v>2</v>
      </c>
      <c r="F10" s="7" t="s">
        <v>8</v>
      </c>
      <c r="G10" s="8" t="s">
        <v>2</v>
      </c>
      <c r="H10" s="102" t="s">
        <v>9</v>
      </c>
      <c r="I10" s="102" t="s">
        <v>45</v>
      </c>
      <c r="J10" s="102" t="s">
        <v>8</v>
      </c>
      <c r="K10" s="102" t="s">
        <v>127</v>
      </c>
      <c r="L10" s="110" t="s">
        <v>128</v>
      </c>
      <c r="M10" s="29"/>
      <c r="N10" s="29"/>
      <c r="O10" s="87"/>
      <c r="P10" s="108"/>
      <c r="Q10" s="7" t="s">
        <v>8</v>
      </c>
      <c r="R10" s="8" t="s">
        <v>2</v>
      </c>
      <c r="S10" s="7" t="s">
        <v>8</v>
      </c>
      <c r="T10" s="8" t="s">
        <v>2</v>
      </c>
      <c r="U10" s="102" t="s">
        <v>9</v>
      </c>
      <c r="V10" s="110" t="s">
        <v>60</v>
      </c>
    </row>
    <row r="11" spans="2:22" ht="14.45" customHeight="1" thickBot="1" x14ac:dyDescent="0.25">
      <c r="B11" s="88"/>
      <c r="C11" s="109"/>
      <c r="D11" s="10" t="s">
        <v>10</v>
      </c>
      <c r="E11" s="11" t="s">
        <v>11</v>
      </c>
      <c r="F11" s="10" t="s">
        <v>10</v>
      </c>
      <c r="G11" s="11" t="s">
        <v>11</v>
      </c>
      <c r="H11" s="103"/>
      <c r="I11" s="103"/>
      <c r="J11" s="103" t="s">
        <v>10</v>
      </c>
      <c r="K11" s="103"/>
      <c r="L11" s="111"/>
      <c r="M11" s="29"/>
      <c r="N11" s="29"/>
      <c r="O11" s="88"/>
      <c r="P11" s="109"/>
      <c r="Q11" s="10" t="s">
        <v>10</v>
      </c>
      <c r="R11" s="11" t="s">
        <v>11</v>
      </c>
      <c r="S11" s="10" t="s">
        <v>10</v>
      </c>
      <c r="T11" s="11" t="s">
        <v>11</v>
      </c>
      <c r="U11" s="103"/>
      <c r="V11" s="111"/>
    </row>
    <row r="12" spans="2:22" ht="14.45" customHeight="1" thickBot="1" x14ac:dyDescent="0.25">
      <c r="B12" s="13">
        <v>1</v>
      </c>
      <c r="C12" s="14" t="s">
        <v>19</v>
      </c>
      <c r="D12" s="15">
        <v>5463</v>
      </c>
      <c r="E12" s="16">
        <v>0.17200340039671294</v>
      </c>
      <c r="F12" s="15">
        <v>5906</v>
      </c>
      <c r="G12" s="16">
        <v>0.20054329371816637</v>
      </c>
      <c r="H12" s="17">
        <v>-7.5008465966813431E-2</v>
      </c>
      <c r="I12" s="34">
        <v>0</v>
      </c>
      <c r="J12" s="15">
        <v>4960</v>
      </c>
      <c r="K12" s="17">
        <v>0.10141129032258056</v>
      </c>
      <c r="L12" s="34">
        <v>0</v>
      </c>
      <c r="M12" s="29"/>
      <c r="N12" s="29"/>
      <c r="O12" s="13">
        <v>1</v>
      </c>
      <c r="P12" s="14" t="s">
        <v>19</v>
      </c>
      <c r="Q12" s="15">
        <v>54251</v>
      </c>
      <c r="R12" s="16">
        <v>0.17723640450319184</v>
      </c>
      <c r="S12" s="15">
        <v>52926</v>
      </c>
      <c r="T12" s="16">
        <v>0.18693708012800136</v>
      </c>
      <c r="U12" s="17">
        <v>2.5034954464724368E-2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3509</v>
      </c>
      <c r="E13" s="21">
        <v>0.1104814080161204</v>
      </c>
      <c r="F13" s="20">
        <v>2919</v>
      </c>
      <c r="G13" s="21">
        <v>9.9117147707979622E-2</v>
      </c>
      <c r="H13" s="22">
        <v>0.20212401507365541</v>
      </c>
      <c r="I13" s="35">
        <v>0</v>
      </c>
      <c r="J13" s="20">
        <v>3478</v>
      </c>
      <c r="K13" s="22">
        <v>8.9131684876366801E-3</v>
      </c>
      <c r="L13" s="35">
        <v>0</v>
      </c>
      <c r="M13" s="29"/>
      <c r="N13" s="29"/>
      <c r="O13" s="18">
        <v>2</v>
      </c>
      <c r="P13" s="19" t="s">
        <v>17</v>
      </c>
      <c r="Q13" s="20">
        <v>34339</v>
      </c>
      <c r="R13" s="21">
        <v>0.11218449234548863</v>
      </c>
      <c r="S13" s="20">
        <v>31150</v>
      </c>
      <c r="T13" s="21">
        <v>0.11002324086436235</v>
      </c>
      <c r="U13" s="22">
        <v>0.10237560192616368</v>
      </c>
      <c r="V13" s="35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2392</v>
      </c>
      <c r="E14" s="16">
        <v>7.5312490160889145E-2</v>
      </c>
      <c r="F14" s="15">
        <v>1786</v>
      </c>
      <c r="G14" s="16">
        <v>6.0645161290322581E-2</v>
      </c>
      <c r="H14" s="17">
        <v>0.33930571108622631</v>
      </c>
      <c r="I14" s="34">
        <v>3</v>
      </c>
      <c r="J14" s="15">
        <v>2429</v>
      </c>
      <c r="K14" s="17">
        <v>-1.5232606010703975E-2</v>
      </c>
      <c r="L14" s="34">
        <v>0</v>
      </c>
      <c r="M14" s="29"/>
      <c r="N14" s="29"/>
      <c r="O14" s="13">
        <v>3</v>
      </c>
      <c r="P14" s="14" t="s">
        <v>18</v>
      </c>
      <c r="Q14" s="15">
        <v>20364</v>
      </c>
      <c r="R14" s="16">
        <v>6.652858272295438E-2</v>
      </c>
      <c r="S14" s="15">
        <v>20956</v>
      </c>
      <c r="T14" s="16">
        <v>7.4017561333983226E-2</v>
      </c>
      <c r="U14" s="17">
        <v>-2.8249665966787574E-2</v>
      </c>
      <c r="V14" s="34">
        <v>0</v>
      </c>
    </row>
    <row r="15" spans="2:22" ht="14.45" customHeight="1" thickBot="1" x14ac:dyDescent="0.25">
      <c r="B15" s="18">
        <v>4</v>
      </c>
      <c r="C15" s="19" t="s">
        <v>31</v>
      </c>
      <c r="D15" s="20">
        <v>2317</v>
      </c>
      <c r="E15" s="21">
        <v>7.2951103554673977E-2</v>
      </c>
      <c r="F15" s="20">
        <v>1864</v>
      </c>
      <c r="G15" s="21">
        <v>6.3293718166383697E-2</v>
      </c>
      <c r="H15" s="22">
        <v>0.24302575107296143</v>
      </c>
      <c r="I15" s="35">
        <v>1</v>
      </c>
      <c r="J15" s="20">
        <v>1815</v>
      </c>
      <c r="K15" s="22">
        <v>0.27658402203856758</v>
      </c>
      <c r="L15" s="35">
        <v>2</v>
      </c>
      <c r="M15" s="29"/>
      <c r="N15" s="29"/>
      <c r="O15" s="18">
        <v>4</v>
      </c>
      <c r="P15" s="19" t="s">
        <v>16</v>
      </c>
      <c r="Q15" s="20">
        <v>20137</v>
      </c>
      <c r="R15" s="21">
        <v>6.5786980470051687E-2</v>
      </c>
      <c r="S15" s="20">
        <v>16644</v>
      </c>
      <c r="T15" s="21">
        <v>5.878737787950071E-2</v>
      </c>
      <c r="U15" s="22">
        <v>0.20986541696707528</v>
      </c>
      <c r="V15" s="35">
        <v>2</v>
      </c>
    </row>
    <row r="16" spans="2:22" ht="14.45" customHeight="1" thickBot="1" x14ac:dyDescent="0.25">
      <c r="B16" s="13">
        <v>5</v>
      </c>
      <c r="C16" s="14" t="s">
        <v>16</v>
      </c>
      <c r="D16" s="15">
        <v>2258</v>
      </c>
      <c r="E16" s="16">
        <v>7.1093479424451378E-2</v>
      </c>
      <c r="F16" s="15">
        <v>1987</v>
      </c>
      <c r="G16" s="16">
        <v>6.747028862478778E-2</v>
      </c>
      <c r="H16" s="17">
        <v>0.13638651233014598</v>
      </c>
      <c r="I16" s="34">
        <v>-2</v>
      </c>
      <c r="J16" s="15">
        <v>1881</v>
      </c>
      <c r="K16" s="17">
        <v>0.20042530568846351</v>
      </c>
      <c r="L16" s="34">
        <v>0</v>
      </c>
      <c r="M16" s="29"/>
      <c r="N16" s="29"/>
      <c r="O16" s="13">
        <v>5</v>
      </c>
      <c r="P16" s="14" t="s">
        <v>31</v>
      </c>
      <c r="Q16" s="15">
        <v>20076</v>
      </c>
      <c r="R16" s="16">
        <v>6.5587695283148312E-2</v>
      </c>
      <c r="S16" s="15">
        <v>14184</v>
      </c>
      <c r="T16" s="16">
        <v>5.0098544090533409E-2</v>
      </c>
      <c r="U16" s="17">
        <v>0.41539763113367179</v>
      </c>
      <c r="V16" s="34">
        <v>3</v>
      </c>
    </row>
    <row r="17" spans="2:22" ht="14.45" customHeight="1" thickBot="1" x14ac:dyDescent="0.25">
      <c r="B17" s="18">
        <v>6</v>
      </c>
      <c r="C17" s="19" t="s">
        <v>32</v>
      </c>
      <c r="D17" s="20">
        <v>2084</v>
      </c>
      <c r="E17" s="21">
        <v>6.5615062498032173E-2</v>
      </c>
      <c r="F17" s="20">
        <v>1932</v>
      </c>
      <c r="G17" s="21">
        <v>6.5602716468590838E-2</v>
      </c>
      <c r="H17" s="22">
        <v>7.8674948240165632E-2</v>
      </c>
      <c r="I17" s="35">
        <v>-2</v>
      </c>
      <c r="J17" s="20">
        <v>2179</v>
      </c>
      <c r="K17" s="22">
        <v>-4.3597980725103236E-2</v>
      </c>
      <c r="L17" s="35">
        <v>-2</v>
      </c>
      <c r="M17" s="29"/>
      <c r="N17" s="29"/>
      <c r="O17" s="18">
        <v>6</v>
      </c>
      <c r="P17" s="19" t="s">
        <v>32</v>
      </c>
      <c r="Q17" s="20">
        <v>19746</v>
      </c>
      <c r="R17" s="21">
        <v>6.4509595091703856E-2</v>
      </c>
      <c r="S17" s="20">
        <v>17890</v>
      </c>
      <c r="T17" s="21">
        <v>6.3188307514075198E-2</v>
      </c>
      <c r="U17" s="22">
        <v>0.103745108999441</v>
      </c>
      <c r="V17" s="35">
        <v>-1</v>
      </c>
    </row>
    <row r="18" spans="2:22" ht="14.45" customHeight="1" thickBot="1" x14ac:dyDescent="0.25">
      <c r="B18" s="13">
        <v>7</v>
      </c>
      <c r="C18" s="14" t="s">
        <v>23</v>
      </c>
      <c r="D18" s="15">
        <v>1630</v>
      </c>
      <c r="E18" s="16">
        <v>5.132080224174302E-2</v>
      </c>
      <c r="F18" s="15">
        <v>1281</v>
      </c>
      <c r="G18" s="16">
        <v>4.3497453310696092E-2</v>
      </c>
      <c r="H18" s="17">
        <v>0.27244340359094465</v>
      </c>
      <c r="I18" s="34">
        <v>2</v>
      </c>
      <c r="J18" s="15">
        <v>1484</v>
      </c>
      <c r="K18" s="17">
        <v>9.8382749326145547E-2</v>
      </c>
      <c r="L18" s="34">
        <v>0</v>
      </c>
      <c r="M18" s="29"/>
      <c r="N18" s="29"/>
      <c r="O18" s="13">
        <v>7</v>
      </c>
      <c r="P18" s="14" t="s">
        <v>23</v>
      </c>
      <c r="Q18" s="15">
        <v>16300</v>
      </c>
      <c r="R18" s="16">
        <v>5.3251615516802027E-2</v>
      </c>
      <c r="S18" s="15">
        <v>14228</v>
      </c>
      <c r="T18" s="16">
        <v>5.0253954125783235E-2</v>
      </c>
      <c r="U18" s="17">
        <v>0.14562833848748946</v>
      </c>
      <c r="V18" s="34">
        <v>0</v>
      </c>
    </row>
    <row r="19" spans="2:22" ht="14.45" customHeight="1" thickBot="1" x14ac:dyDescent="0.25">
      <c r="B19" s="18">
        <v>8</v>
      </c>
      <c r="C19" s="19" t="s">
        <v>22</v>
      </c>
      <c r="D19" s="20">
        <v>1396</v>
      </c>
      <c r="E19" s="21">
        <v>4.3953276030351686E-2</v>
      </c>
      <c r="F19" s="20">
        <v>1774</v>
      </c>
      <c r="G19" s="21">
        <v>6.0237691001697791E-2</v>
      </c>
      <c r="H19" s="22">
        <v>-0.21307779030439689</v>
      </c>
      <c r="I19" s="35">
        <v>-1</v>
      </c>
      <c r="J19" s="20">
        <v>1381</v>
      </c>
      <c r="K19" s="22">
        <v>1.086169442433027E-2</v>
      </c>
      <c r="L19" s="35">
        <v>0</v>
      </c>
      <c r="M19" s="29"/>
      <c r="N19" s="29"/>
      <c r="O19" s="18">
        <v>8</v>
      </c>
      <c r="P19" s="19" t="s">
        <v>22</v>
      </c>
      <c r="Q19" s="20">
        <v>14062</v>
      </c>
      <c r="R19" s="21">
        <v>4.5940136036642341E-2</v>
      </c>
      <c r="S19" s="20">
        <v>18246</v>
      </c>
      <c r="T19" s="21">
        <v>6.4445715981096482E-2</v>
      </c>
      <c r="U19" s="22">
        <v>-0.22931053381563082</v>
      </c>
      <c r="V19" s="35">
        <v>-4</v>
      </c>
    </row>
    <row r="20" spans="2:22" ht="14.45" customHeight="1" thickBot="1" x14ac:dyDescent="0.25">
      <c r="B20" s="13">
        <v>9</v>
      </c>
      <c r="C20" s="14" t="s">
        <v>86</v>
      </c>
      <c r="D20" s="15">
        <v>1237</v>
      </c>
      <c r="E20" s="16">
        <v>3.8947136425175527E-2</v>
      </c>
      <c r="F20" s="15">
        <v>544</v>
      </c>
      <c r="G20" s="16">
        <v>1.8471986417657047E-2</v>
      </c>
      <c r="H20" s="17">
        <v>1.2738970588235294</v>
      </c>
      <c r="I20" s="34">
        <v>8</v>
      </c>
      <c r="J20" s="15">
        <v>709</v>
      </c>
      <c r="K20" s="17">
        <v>0.74471086036671363</v>
      </c>
      <c r="L20" s="34">
        <v>3</v>
      </c>
      <c r="M20" s="29"/>
      <c r="N20" s="29"/>
      <c r="O20" s="13">
        <v>9</v>
      </c>
      <c r="P20" s="14" t="s">
        <v>33</v>
      </c>
      <c r="Q20" s="15">
        <v>10337</v>
      </c>
      <c r="R20" s="16">
        <v>3.3770671754428376E-2</v>
      </c>
      <c r="S20" s="15">
        <v>8920</v>
      </c>
      <c r="T20" s="16">
        <v>3.1505852600645659E-2</v>
      </c>
      <c r="U20" s="17">
        <v>0.15885650224215242</v>
      </c>
      <c r="V20" s="34">
        <v>1</v>
      </c>
    </row>
    <row r="21" spans="2:22" ht="14.45" customHeight="1" thickBot="1" x14ac:dyDescent="0.25">
      <c r="B21" s="18">
        <v>10</v>
      </c>
      <c r="C21" s="19" t="s">
        <v>21</v>
      </c>
      <c r="D21" s="20">
        <v>1152</v>
      </c>
      <c r="E21" s="21">
        <v>3.6270898271465006E-2</v>
      </c>
      <c r="F21" s="20">
        <v>667</v>
      </c>
      <c r="G21" s="21">
        <v>2.264855687606112E-2</v>
      </c>
      <c r="H21" s="22">
        <v>0.72713643178410803</v>
      </c>
      <c r="I21" s="35">
        <v>3</v>
      </c>
      <c r="J21" s="20">
        <v>1114</v>
      </c>
      <c r="K21" s="22">
        <v>3.4111310592459532E-2</v>
      </c>
      <c r="L21" s="35">
        <v>-1</v>
      </c>
      <c r="M21" s="29"/>
      <c r="N21" s="29"/>
      <c r="O21" s="18">
        <v>10</v>
      </c>
      <c r="P21" s="19" t="s">
        <v>24</v>
      </c>
      <c r="Q21" s="20">
        <v>10245</v>
      </c>
      <c r="R21" s="21">
        <v>3.3470110488934772E-2</v>
      </c>
      <c r="S21" s="20">
        <v>10116</v>
      </c>
      <c r="T21" s="21">
        <v>3.5730179922436267E-2</v>
      </c>
      <c r="U21" s="22">
        <v>1.2752075919335804E-2</v>
      </c>
      <c r="V21" s="35">
        <v>-1</v>
      </c>
    </row>
    <row r="22" spans="2:22" ht="14.45" customHeight="1" thickBot="1" x14ac:dyDescent="0.25">
      <c r="B22" s="13">
        <v>11</v>
      </c>
      <c r="C22" s="14" t="s">
        <v>24</v>
      </c>
      <c r="D22" s="15">
        <v>1053</v>
      </c>
      <c r="E22" s="16">
        <v>3.3153867951260983E-2</v>
      </c>
      <c r="F22" s="15">
        <v>1408</v>
      </c>
      <c r="G22" s="16">
        <v>4.7809847198641765E-2</v>
      </c>
      <c r="H22" s="17">
        <v>-0.25213068181818177</v>
      </c>
      <c r="I22" s="34">
        <v>-3</v>
      </c>
      <c r="J22" s="15">
        <v>928</v>
      </c>
      <c r="K22" s="17">
        <v>0.13469827586206895</v>
      </c>
      <c r="L22" s="34">
        <v>-1</v>
      </c>
      <c r="M22" s="29"/>
      <c r="N22" s="29"/>
      <c r="O22" s="13">
        <v>11</v>
      </c>
      <c r="P22" s="14" t="s">
        <v>21</v>
      </c>
      <c r="Q22" s="15">
        <v>8905</v>
      </c>
      <c r="R22" s="16">
        <v>2.909237031761485E-2</v>
      </c>
      <c r="S22" s="15">
        <v>8329</v>
      </c>
      <c r="T22" s="16">
        <v>2.94184132635401E-2</v>
      </c>
      <c r="U22" s="17">
        <v>6.9155961099771845E-2</v>
      </c>
      <c r="V22" s="34">
        <v>0</v>
      </c>
    </row>
    <row r="23" spans="2:22" ht="14.45" customHeight="1" thickBot="1" x14ac:dyDescent="0.25">
      <c r="B23" s="18">
        <v>12</v>
      </c>
      <c r="C23" s="19" t="s">
        <v>33</v>
      </c>
      <c r="D23" s="20">
        <v>857</v>
      </c>
      <c r="E23" s="21">
        <v>2.6982777620352005E-2</v>
      </c>
      <c r="F23" s="20">
        <v>1051</v>
      </c>
      <c r="G23" s="21">
        <v>3.5687606112054328E-2</v>
      </c>
      <c r="H23" s="22">
        <v>-0.18458610846812562</v>
      </c>
      <c r="I23" s="35">
        <v>-2</v>
      </c>
      <c r="J23" s="20">
        <v>534</v>
      </c>
      <c r="K23" s="22">
        <v>0.60486891385767794</v>
      </c>
      <c r="L23" s="35">
        <v>4</v>
      </c>
      <c r="M23" s="29"/>
      <c r="N23" s="29"/>
      <c r="O23" s="18">
        <v>12</v>
      </c>
      <c r="P23" s="19" t="s">
        <v>58</v>
      </c>
      <c r="Q23" s="20">
        <v>8535</v>
      </c>
      <c r="R23" s="21">
        <v>2.7883591315086217E-2</v>
      </c>
      <c r="S23" s="20">
        <v>6061</v>
      </c>
      <c r="T23" s="21">
        <v>2.1407732355662928E-2</v>
      </c>
      <c r="U23" s="22">
        <v>0.40818346807457506</v>
      </c>
      <c r="V23" s="35">
        <v>3</v>
      </c>
    </row>
    <row r="24" spans="2:22" ht="14.45" customHeight="1" thickBot="1" x14ac:dyDescent="0.25">
      <c r="B24" s="13">
        <v>13</v>
      </c>
      <c r="C24" s="14" t="s">
        <v>58</v>
      </c>
      <c r="D24" s="15">
        <v>856</v>
      </c>
      <c r="E24" s="16">
        <v>2.6951292465602468E-2</v>
      </c>
      <c r="F24" s="15">
        <v>584</v>
      </c>
      <c r="G24" s="16">
        <v>1.9830220713073006E-2</v>
      </c>
      <c r="H24" s="17">
        <v>0.46575342465753433</v>
      </c>
      <c r="I24" s="34">
        <v>2</v>
      </c>
      <c r="J24" s="15">
        <v>814</v>
      </c>
      <c r="K24" s="17">
        <v>5.1597051597051635E-2</v>
      </c>
      <c r="L24" s="34">
        <v>-2</v>
      </c>
      <c r="M24" s="29"/>
      <c r="N24" s="29"/>
      <c r="O24" s="13">
        <v>13</v>
      </c>
      <c r="P24" s="14" t="s">
        <v>86</v>
      </c>
      <c r="Q24" s="15">
        <v>7098</v>
      </c>
      <c r="R24" s="16">
        <v>2.3188955026887167E-2</v>
      </c>
      <c r="S24" s="15">
        <v>5311</v>
      </c>
      <c r="T24" s="16">
        <v>1.8758697663904606E-2</v>
      </c>
      <c r="U24" s="17">
        <v>0.33647147429862545</v>
      </c>
      <c r="V24" s="34">
        <v>4</v>
      </c>
    </row>
    <row r="25" spans="2:22" ht="14.45" customHeight="1" thickBot="1" x14ac:dyDescent="0.25">
      <c r="B25" s="18">
        <v>14</v>
      </c>
      <c r="C25" s="19" t="s">
        <v>27</v>
      </c>
      <c r="D25" s="20">
        <v>807</v>
      </c>
      <c r="E25" s="21">
        <v>2.5408519882875225E-2</v>
      </c>
      <c r="F25" s="20">
        <v>588</v>
      </c>
      <c r="G25" s="21">
        <v>1.9966044142614599E-2</v>
      </c>
      <c r="H25" s="22">
        <v>0.37244897959183665</v>
      </c>
      <c r="I25" s="35">
        <v>0</v>
      </c>
      <c r="J25" s="20">
        <v>693</v>
      </c>
      <c r="K25" s="22">
        <v>0.16450216450216448</v>
      </c>
      <c r="L25" s="35">
        <v>-1</v>
      </c>
      <c r="M25" s="29"/>
      <c r="N25" s="29"/>
      <c r="O25" s="18">
        <v>14</v>
      </c>
      <c r="P25" s="19" t="s">
        <v>29</v>
      </c>
      <c r="Q25" s="20">
        <v>6802</v>
      </c>
      <c r="R25" s="21">
        <v>2.2221931824864257E-2</v>
      </c>
      <c r="S25" s="20">
        <v>7954</v>
      </c>
      <c r="T25" s="21">
        <v>2.8093895917660937E-2</v>
      </c>
      <c r="U25" s="22">
        <v>-0.14483278853407089</v>
      </c>
      <c r="V25" s="35">
        <v>-2</v>
      </c>
    </row>
    <row r="26" spans="2:22" ht="14.45" customHeight="1" thickBot="1" x14ac:dyDescent="0.25">
      <c r="B26" s="13">
        <v>15</v>
      </c>
      <c r="C26" s="14" t="s">
        <v>29</v>
      </c>
      <c r="D26" s="15">
        <v>657</v>
      </c>
      <c r="E26" s="16">
        <v>2.0685746670444885E-2</v>
      </c>
      <c r="F26" s="15">
        <v>726</v>
      </c>
      <c r="G26" s="16">
        <v>2.4651952461799659E-2</v>
      </c>
      <c r="H26" s="17">
        <v>-9.5041322314049603E-2</v>
      </c>
      <c r="I26" s="34">
        <v>-3</v>
      </c>
      <c r="J26" s="15">
        <v>572</v>
      </c>
      <c r="K26" s="17">
        <v>0.14860139860139854</v>
      </c>
      <c r="L26" s="34">
        <v>0</v>
      </c>
      <c r="M26" s="29"/>
      <c r="N26" s="29"/>
      <c r="O26" s="13">
        <v>15</v>
      </c>
      <c r="P26" s="14" t="s">
        <v>27</v>
      </c>
      <c r="Q26" s="15">
        <v>6645</v>
      </c>
      <c r="R26" s="16">
        <v>2.1709017491358864E-2</v>
      </c>
      <c r="S26" s="15">
        <v>6611</v>
      </c>
      <c r="T26" s="16">
        <v>2.3350357796285699E-2</v>
      </c>
      <c r="U26" s="17">
        <v>5.1429435788836741E-3</v>
      </c>
      <c r="V26" s="34">
        <v>-2</v>
      </c>
    </row>
    <row r="27" spans="2:22" ht="14.45" customHeight="1" thickBot="1" x14ac:dyDescent="0.25">
      <c r="B27" s="18">
        <v>16</v>
      </c>
      <c r="C27" s="19" t="s">
        <v>20</v>
      </c>
      <c r="D27" s="20">
        <v>645</v>
      </c>
      <c r="E27" s="21">
        <v>2.0307924813450458E-2</v>
      </c>
      <c r="F27" s="20">
        <v>819</v>
      </c>
      <c r="G27" s="21">
        <v>2.7809847198641765E-2</v>
      </c>
      <c r="H27" s="22">
        <v>-0.21245421245421248</v>
      </c>
      <c r="I27" s="35">
        <v>-5</v>
      </c>
      <c r="J27" s="20">
        <v>433</v>
      </c>
      <c r="K27" s="22">
        <v>0.48960739030023093</v>
      </c>
      <c r="L27" s="35">
        <v>2</v>
      </c>
      <c r="M27" s="29"/>
      <c r="N27" s="29"/>
      <c r="O27" s="18">
        <v>16</v>
      </c>
      <c r="P27" s="19" t="s">
        <v>39</v>
      </c>
      <c r="Q27" s="20">
        <v>6638</v>
      </c>
      <c r="R27" s="21">
        <v>2.1686148699419133E-2</v>
      </c>
      <c r="S27" s="20">
        <v>5911</v>
      </c>
      <c r="T27" s="21">
        <v>2.0877925417311264E-2</v>
      </c>
      <c r="U27" s="22">
        <v>0.12299103366604625</v>
      </c>
      <c r="V27" s="35">
        <v>0</v>
      </c>
    </row>
    <row r="28" spans="2:22" ht="14.45" customHeight="1" thickBot="1" x14ac:dyDescent="0.25">
      <c r="B28" s="13">
        <v>17</v>
      </c>
      <c r="C28" s="14" t="s">
        <v>39</v>
      </c>
      <c r="D28" s="15">
        <v>345</v>
      </c>
      <c r="E28" s="16">
        <v>1.0862378388589779E-2</v>
      </c>
      <c r="F28" s="15">
        <v>553</v>
      </c>
      <c r="G28" s="16">
        <v>1.8777589134125635E-2</v>
      </c>
      <c r="H28" s="17">
        <v>-0.3761301989150091</v>
      </c>
      <c r="I28" s="34">
        <v>-1</v>
      </c>
      <c r="J28" s="15">
        <v>244</v>
      </c>
      <c r="K28" s="17">
        <v>0.41393442622950816</v>
      </c>
      <c r="L28" s="34">
        <v>4</v>
      </c>
      <c r="M28" s="29"/>
      <c r="N28" s="29"/>
      <c r="O28" s="13">
        <v>17</v>
      </c>
      <c r="P28" s="14" t="s">
        <v>25</v>
      </c>
      <c r="Q28" s="15">
        <v>5454</v>
      </c>
      <c r="R28" s="16">
        <v>1.7818055891327501E-2</v>
      </c>
      <c r="S28" s="15">
        <v>3735</v>
      </c>
      <c r="T28" s="16">
        <v>1.3192192764956449E-2</v>
      </c>
      <c r="U28" s="17">
        <v>0.46024096385542168</v>
      </c>
      <c r="V28" s="34">
        <v>2</v>
      </c>
    </row>
    <row r="29" spans="2:22" ht="14.45" customHeight="1" thickBot="1" x14ac:dyDescent="0.25">
      <c r="B29" s="18">
        <v>18</v>
      </c>
      <c r="C29" s="19" t="s">
        <v>104</v>
      </c>
      <c r="D29" s="20">
        <v>289</v>
      </c>
      <c r="E29" s="21">
        <v>9.0992097226157871E-3</v>
      </c>
      <c r="F29" s="20">
        <v>8</v>
      </c>
      <c r="G29" s="21">
        <v>2.7164685908319185E-4</v>
      </c>
      <c r="H29" s="22">
        <v>35.125</v>
      </c>
      <c r="I29" s="35">
        <v>17</v>
      </c>
      <c r="J29" s="20">
        <v>103</v>
      </c>
      <c r="K29" s="22">
        <v>1.8058252427184467</v>
      </c>
      <c r="L29" s="35">
        <v>9</v>
      </c>
      <c r="M29" s="29"/>
      <c r="N29" s="29"/>
      <c r="O29" s="18">
        <v>18</v>
      </c>
      <c r="P29" s="19" t="s">
        <v>20</v>
      </c>
      <c r="Q29" s="20">
        <v>5048</v>
      </c>
      <c r="R29" s="21">
        <v>1.6491665958823107E-2</v>
      </c>
      <c r="S29" s="20">
        <v>6578</v>
      </c>
      <c r="T29" s="21">
        <v>2.3233800269848334E-2</v>
      </c>
      <c r="U29" s="22">
        <v>-0.23259349346305869</v>
      </c>
      <c r="V29" s="35">
        <v>-4</v>
      </c>
    </row>
    <row r="30" spans="2:22" ht="14.45" customHeight="1" thickBot="1" x14ac:dyDescent="0.25">
      <c r="B30" s="13">
        <v>19</v>
      </c>
      <c r="C30" s="14" t="s">
        <v>25</v>
      </c>
      <c r="D30" s="15">
        <v>283</v>
      </c>
      <c r="E30" s="16">
        <v>8.9102987941185735E-3</v>
      </c>
      <c r="F30" s="15">
        <v>310</v>
      </c>
      <c r="G30" s="16">
        <v>1.0526315789473684E-2</v>
      </c>
      <c r="H30" s="17">
        <v>-8.7096774193548332E-2</v>
      </c>
      <c r="I30" s="34">
        <v>2</v>
      </c>
      <c r="J30" s="15">
        <v>605</v>
      </c>
      <c r="K30" s="17">
        <v>-0.53223140495867771</v>
      </c>
      <c r="L30" s="34">
        <v>-5</v>
      </c>
      <c r="O30" s="13">
        <v>19</v>
      </c>
      <c r="P30" s="14" t="s">
        <v>28</v>
      </c>
      <c r="Q30" s="15">
        <v>4491</v>
      </c>
      <c r="R30" s="16">
        <v>1.4671963514475946E-2</v>
      </c>
      <c r="S30" s="15">
        <v>4098</v>
      </c>
      <c r="T30" s="16">
        <v>1.4474325555767479E-2</v>
      </c>
      <c r="U30" s="17">
        <v>9.5900439238653101E-2</v>
      </c>
      <c r="V30" s="34">
        <v>-1</v>
      </c>
    </row>
    <row r="31" spans="2:22" ht="14.45" customHeight="1" thickBot="1" x14ac:dyDescent="0.25">
      <c r="B31" s="18">
        <v>20</v>
      </c>
      <c r="C31" s="19" t="s">
        <v>28</v>
      </c>
      <c r="D31" s="20">
        <v>258</v>
      </c>
      <c r="E31" s="21">
        <v>8.1231699253801835E-3</v>
      </c>
      <c r="F31" s="20">
        <v>497</v>
      </c>
      <c r="G31" s="21">
        <v>1.6876061120543295E-2</v>
      </c>
      <c r="H31" s="22">
        <v>-0.48088531187122741</v>
      </c>
      <c r="I31" s="35">
        <v>-2</v>
      </c>
      <c r="J31" s="20">
        <v>295</v>
      </c>
      <c r="K31" s="22">
        <v>-0.12542372881355934</v>
      </c>
      <c r="L31" s="35">
        <v>-1</v>
      </c>
      <c r="O31" s="18">
        <v>20</v>
      </c>
      <c r="P31" s="19" t="s">
        <v>117</v>
      </c>
      <c r="Q31" s="20">
        <v>3136</v>
      </c>
      <c r="R31" s="21">
        <v>1.0245218788999458E-2</v>
      </c>
      <c r="S31" s="20">
        <v>2841</v>
      </c>
      <c r="T31" s="21">
        <v>1.0034543412380529E-2</v>
      </c>
      <c r="U31" s="22">
        <v>0.10383667722632883</v>
      </c>
      <c r="V31" s="35">
        <v>1</v>
      </c>
    </row>
    <row r="32" spans="2:22" ht="14.45" customHeight="1" thickBot="1" x14ac:dyDescent="0.25">
      <c r="B32" s="89" t="s">
        <v>42</v>
      </c>
      <c r="C32" s="90"/>
      <c r="D32" s="23">
        <f>SUM(D12:D31)</f>
        <v>29488</v>
      </c>
      <c r="E32" s="24">
        <f>D32/D34</f>
        <v>0.92843424325430557</v>
      </c>
      <c r="F32" s="23">
        <f>SUM(F12:F31)</f>
        <v>27204</v>
      </c>
      <c r="G32" s="24">
        <f>F32/F34</f>
        <v>0.9237351443123939</v>
      </c>
      <c r="H32" s="25">
        <f>D32/F32-1</f>
        <v>8.3958241435083014E-2</v>
      </c>
      <c r="I32" s="36"/>
      <c r="J32" s="23">
        <f>SUM(J12:J31)</f>
        <v>26651</v>
      </c>
      <c r="K32" s="24">
        <f>D32/J32-1</f>
        <v>0.10645003939814646</v>
      </c>
      <c r="L32" s="23"/>
      <c r="O32" s="89" t="s">
        <v>42</v>
      </c>
      <c r="P32" s="90"/>
      <c r="Q32" s="23">
        <f>SUM(Q12:Q31)</f>
        <v>282609</v>
      </c>
      <c r="R32" s="24">
        <f>Q32/Q34</f>
        <v>0.92327520304220267</v>
      </c>
      <c r="S32" s="23">
        <f>SUM(S12:S31)</f>
        <v>262689</v>
      </c>
      <c r="T32" s="24">
        <f>S32/S34</f>
        <v>0.92782969885773625</v>
      </c>
      <c r="U32" s="25">
        <f>Q32/S32-1</f>
        <v>7.5831115882279088E-2</v>
      </c>
      <c r="V32" s="36"/>
    </row>
    <row r="33" spans="2:22" ht="14.45" customHeight="1" thickBot="1" x14ac:dyDescent="0.25">
      <c r="B33" s="89" t="s">
        <v>12</v>
      </c>
      <c r="C33" s="90"/>
      <c r="D33" s="23">
        <f>D34-SUM(D12:D31)</f>
        <v>2273</v>
      </c>
      <c r="E33" s="24">
        <f>D33/D34</f>
        <v>7.1565756745694403E-2</v>
      </c>
      <c r="F33" s="23">
        <f>F34-SUM(F12:F31)</f>
        <v>2246</v>
      </c>
      <c r="G33" s="24">
        <f>F33/F34</f>
        <v>7.6264855687606117E-2</v>
      </c>
      <c r="H33" s="25">
        <f>D33/F33-1</f>
        <v>1.2021371326803143E-2</v>
      </c>
      <c r="I33" s="36"/>
      <c r="J33" s="23">
        <f>J34-SUM(J12:J31)</f>
        <v>2282</v>
      </c>
      <c r="K33" s="24">
        <f>D33/J33-1</f>
        <v>-3.9439088518843368E-3</v>
      </c>
      <c r="L33" s="23"/>
      <c r="O33" s="89" t="s">
        <v>12</v>
      </c>
      <c r="P33" s="90"/>
      <c r="Q33" s="23">
        <f>Q34-SUM(Q12:Q31)</f>
        <v>23485</v>
      </c>
      <c r="R33" s="24">
        <f>Q33/Q34</f>
        <v>7.6724796957797284E-2</v>
      </c>
      <c r="S33" s="23">
        <f>S34-SUM(S12:S31)</f>
        <v>20433</v>
      </c>
      <c r="T33" s="24">
        <f>S33/S34</f>
        <v>7.2170301142263762E-2</v>
      </c>
      <c r="U33" s="25">
        <f>Q33/S33-1</f>
        <v>0.14936622130866728</v>
      </c>
      <c r="V33" s="36"/>
    </row>
    <row r="34" spans="2:22" ht="14.45" customHeight="1" thickBot="1" x14ac:dyDescent="0.25">
      <c r="B34" s="91" t="s">
        <v>34</v>
      </c>
      <c r="C34" s="92"/>
      <c r="D34" s="26">
        <v>31761</v>
      </c>
      <c r="E34" s="27">
        <v>1</v>
      </c>
      <c r="F34" s="26">
        <v>29450</v>
      </c>
      <c r="G34" s="27">
        <v>0.99436332767402391</v>
      </c>
      <c r="H34" s="28">
        <v>7.8471986417657069E-2</v>
      </c>
      <c r="I34" s="38"/>
      <c r="J34" s="26">
        <v>28933</v>
      </c>
      <c r="K34" s="28">
        <v>9.7743061556008648E-2</v>
      </c>
      <c r="L34" s="26"/>
      <c r="M34" s="29"/>
      <c r="N34" s="29"/>
      <c r="O34" s="91" t="s">
        <v>34</v>
      </c>
      <c r="P34" s="92"/>
      <c r="Q34" s="26">
        <v>306094</v>
      </c>
      <c r="R34" s="27">
        <v>1</v>
      </c>
      <c r="S34" s="26">
        <v>283122</v>
      </c>
      <c r="T34" s="27">
        <v>1</v>
      </c>
      <c r="U34" s="28">
        <v>8.1138166585429605E-2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4" t="s">
        <v>101</v>
      </c>
      <c r="P39" s="114"/>
      <c r="Q39" s="114"/>
      <c r="R39" s="114"/>
      <c r="S39" s="114"/>
      <c r="T39" s="114"/>
      <c r="U39" s="114"/>
      <c r="V39" s="114"/>
    </row>
    <row r="40" spans="2:22" ht="15" customHeight="1" x14ac:dyDescent="0.2">
      <c r="B40" s="93" t="s">
        <v>141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2" x14ac:dyDescent="0.2">
      <c r="B41" s="82" t="s">
        <v>142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29"/>
      <c r="N41" s="32"/>
      <c r="O41" s="82" t="s">
        <v>98</v>
      </c>
      <c r="P41" s="82"/>
      <c r="Q41" s="82"/>
      <c r="R41" s="82"/>
      <c r="S41" s="82"/>
      <c r="T41" s="82"/>
      <c r="U41" s="82"/>
      <c r="V41" s="82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0" t="s">
        <v>0</v>
      </c>
      <c r="C43" s="112" t="s">
        <v>41</v>
      </c>
      <c r="D43" s="94" t="s">
        <v>123</v>
      </c>
      <c r="E43" s="95"/>
      <c r="F43" s="95"/>
      <c r="G43" s="95"/>
      <c r="H43" s="95"/>
      <c r="I43" s="96"/>
      <c r="J43" s="94" t="s">
        <v>116</v>
      </c>
      <c r="K43" s="95"/>
      <c r="L43" s="96"/>
      <c r="M43" s="29"/>
      <c r="N43" s="29"/>
      <c r="O43" s="100" t="s">
        <v>0</v>
      </c>
      <c r="P43" s="112" t="s">
        <v>41</v>
      </c>
      <c r="Q43" s="94" t="s">
        <v>129</v>
      </c>
      <c r="R43" s="95"/>
      <c r="S43" s="95"/>
      <c r="T43" s="95"/>
      <c r="U43" s="95"/>
      <c r="V43" s="96"/>
    </row>
    <row r="44" spans="2:22" ht="15" customHeight="1" thickBot="1" x14ac:dyDescent="0.25">
      <c r="B44" s="101"/>
      <c r="C44" s="113"/>
      <c r="D44" s="97" t="s">
        <v>124</v>
      </c>
      <c r="E44" s="98"/>
      <c r="F44" s="98"/>
      <c r="G44" s="98"/>
      <c r="H44" s="98"/>
      <c r="I44" s="99"/>
      <c r="J44" s="97" t="s">
        <v>115</v>
      </c>
      <c r="K44" s="98"/>
      <c r="L44" s="99"/>
      <c r="M44" s="29"/>
      <c r="N44" s="29"/>
      <c r="O44" s="101"/>
      <c r="P44" s="113"/>
      <c r="Q44" s="97" t="s">
        <v>130</v>
      </c>
      <c r="R44" s="98"/>
      <c r="S44" s="98"/>
      <c r="T44" s="98"/>
      <c r="U44" s="98"/>
      <c r="V44" s="99"/>
    </row>
    <row r="45" spans="2:22" ht="15" customHeight="1" x14ac:dyDescent="0.2">
      <c r="B45" s="101"/>
      <c r="C45" s="113"/>
      <c r="D45" s="83">
        <v>2024</v>
      </c>
      <c r="E45" s="84"/>
      <c r="F45" s="83">
        <v>2023</v>
      </c>
      <c r="G45" s="84"/>
      <c r="H45" s="104" t="s">
        <v>5</v>
      </c>
      <c r="I45" s="104" t="s">
        <v>44</v>
      </c>
      <c r="J45" s="104">
        <v>2023</v>
      </c>
      <c r="K45" s="104" t="s">
        <v>125</v>
      </c>
      <c r="L45" s="106" t="s">
        <v>126</v>
      </c>
      <c r="M45" s="29"/>
      <c r="N45" s="29"/>
      <c r="O45" s="101"/>
      <c r="P45" s="113"/>
      <c r="Q45" s="83">
        <v>2024</v>
      </c>
      <c r="R45" s="84"/>
      <c r="S45" s="83">
        <v>2023</v>
      </c>
      <c r="T45" s="84"/>
      <c r="U45" s="104" t="s">
        <v>5</v>
      </c>
      <c r="V45" s="106" t="s">
        <v>59</v>
      </c>
    </row>
    <row r="46" spans="2:22" ht="15" customHeight="1" thickBot="1" x14ac:dyDescent="0.25">
      <c r="B46" s="87" t="s">
        <v>6</v>
      </c>
      <c r="C46" s="108" t="s">
        <v>41</v>
      </c>
      <c r="D46" s="85"/>
      <c r="E46" s="86"/>
      <c r="F46" s="85"/>
      <c r="G46" s="86"/>
      <c r="H46" s="105"/>
      <c r="I46" s="105"/>
      <c r="J46" s="105"/>
      <c r="K46" s="105"/>
      <c r="L46" s="107"/>
      <c r="M46" s="29"/>
      <c r="N46" s="29"/>
      <c r="O46" s="87" t="s">
        <v>6</v>
      </c>
      <c r="P46" s="108" t="s">
        <v>41</v>
      </c>
      <c r="Q46" s="85"/>
      <c r="R46" s="86"/>
      <c r="S46" s="85"/>
      <c r="T46" s="86"/>
      <c r="U46" s="105"/>
      <c r="V46" s="107"/>
    </row>
    <row r="47" spans="2:22" ht="15" customHeight="1" x14ac:dyDescent="0.2">
      <c r="B47" s="87"/>
      <c r="C47" s="108"/>
      <c r="D47" s="7" t="s">
        <v>8</v>
      </c>
      <c r="E47" s="8" t="s">
        <v>2</v>
      </c>
      <c r="F47" s="7" t="s">
        <v>8</v>
      </c>
      <c r="G47" s="8" t="s">
        <v>2</v>
      </c>
      <c r="H47" s="102" t="s">
        <v>9</v>
      </c>
      <c r="I47" s="102" t="s">
        <v>45</v>
      </c>
      <c r="J47" s="102" t="s">
        <v>8</v>
      </c>
      <c r="K47" s="102" t="s">
        <v>127</v>
      </c>
      <c r="L47" s="110" t="s">
        <v>128</v>
      </c>
      <c r="M47" s="29"/>
      <c r="N47" s="29"/>
      <c r="O47" s="87"/>
      <c r="P47" s="108"/>
      <c r="Q47" s="7" t="s">
        <v>8</v>
      </c>
      <c r="R47" s="8" t="s">
        <v>2</v>
      </c>
      <c r="S47" s="7" t="s">
        <v>8</v>
      </c>
      <c r="T47" s="8" t="s">
        <v>2</v>
      </c>
      <c r="U47" s="102" t="s">
        <v>9</v>
      </c>
      <c r="V47" s="110" t="s">
        <v>60</v>
      </c>
    </row>
    <row r="48" spans="2:22" ht="15" customHeight="1" thickBot="1" x14ac:dyDescent="0.25">
      <c r="B48" s="88"/>
      <c r="C48" s="109"/>
      <c r="D48" s="10" t="s">
        <v>10</v>
      </c>
      <c r="E48" s="11" t="s">
        <v>11</v>
      </c>
      <c r="F48" s="10" t="s">
        <v>10</v>
      </c>
      <c r="G48" s="11" t="s">
        <v>11</v>
      </c>
      <c r="H48" s="103"/>
      <c r="I48" s="103"/>
      <c r="J48" s="103" t="s">
        <v>10</v>
      </c>
      <c r="K48" s="103"/>
      <c r="L48" s="111"/>
      <c r="M48" s="29"/>
      <c r="N48" s="29"/>
      <c r="O48" s="88"/>
      <c r="P48" s="109"/>
      <c r="Q48" s="10" t="s">
        <v>10</v>
      </c>
      <c r="R48" s="11" t="s">
        <v>11</v>
      </c>
      <c r="S48" s="10" t="s">
        <v>10</v>
      </c>
      <c r="T48" s="11" t="s">
        <v>11</v>
      </c>
      <c r="U48" s="103"/>
      <c r="V48" s="111"/>
    </row>
    <row r="49" spans="2:22" ht="15" thickBot="1" x14ac:dyDescent="0.25">
      <c r="B49" s="13">
        <v>1</v>
      </c>
      <c r="C49" s="14" t="s">
        <v>47</v>
      </c>
      <c r="D49" s="15">
        <v>1770</v>
      </c>
      <c r="E49" s="16">
        <v>5.5728723906678004E-2</v>
      </c>
      <c r="F49" s="15">
        <v>2454</v>
      </c>
      <c r="G49" s="16">
        <v>8.3327674023769102E-2</v>
      </c>
      <c r="H49" s="17">
        <v>-0.27872860635696817</v>
      </c>
      <c r="I49" s="34">
        <v>0</v>
      </c>
      <c r="J49" s="15">
        <v>1649</v>
      </c>
      <c r="K49" s="17">
        <v>7.337780473013944E-2</v>
      </c>
      <c r="L49" s="34">
        <v>0</v>
      </c>
      <c r="M49" s="29"/>
      <c r="N49" s="29"/>
      <c r="O49" s="13">
        <v>1</v>
      </c>
      <c r="P49" s="14" t="s">
        <v>47</v>
      </c>
      <c r="Q49" s="15">
        <v>18111</v>
      </c>
      <c r="R49" s="16">
        <v>5.9168098688638128E-2</v>
      </c>
      <c r="S49" s="15">
        <v>18292</v>
      </c>
      <c r="T49" s="16">
        <v>6.4608190108857669E-2</v>
      </c>
      <c r="U49" s="17">
        <v>-9.8950360813470084E-3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1009</v>
      </c>
      <c r="E50" s="21">
        <v>3.1768521142281417E-2</v>
      </c>
      <c r="F50" s="20">
        <v>875</v>
      </c>
      <c r="G50" s="21">
        <v>2.9711375212224108E-2</v>
      </c>
      <c r="H50" s="22">
        <v>0.15314285714285725</v>
      </c>
      <c r="I50" s="35">
        <v>0</v>
      </c>
      <c r="J50" s="20">
        <v>1040</v>
      </c>
      <c r="K50" s="22">
        <v>-2.9807692307692313E-2</v>
      </c>
      <c r="L50" s="35">
        <v>0</v>
      </c>
      <c r="M50" s="29"/>
      <c r="N50" s="29"/>
      <c r="O50" s="18">
        <v>2</v>
      </c>
      <c r="P50" s="19" t="s">
        <v>35</v>
      </c>
      <c r="Q50" s="20">
        <v>13088</v>
      </c>
      <c r="R50" s="21">
        <v>4.2758106986742636E-2</v>
      </c>
      <c r="S50" s="20">
        <v>10872</v>
      </c>
      <c r="T50" s="21">
        <v>3.8400406891728654E-2</v>
      </c>
      <c r="U50" s="22">
        <v>0.20382634289919066</v>
      </c>
      <c r="V50" s="35">
        <v>0</v>
      </c>
    </row>
    <row r="51" spans="2:22" ht="15" thickBot="1" x14ac:dyDescent="0.25">
      <c r="B51" s="13">
        <v>3</v>
      </c>
      <c r="C51" s="14" t="s">
        <v>38</v>
      </c>
      <c r="D51" s="15">
        <v>871</v>
      </c>
      <c r="E51" s="16">
        <v>2.7423569786845504E-2</v>
      </c>
      <c r="F51" s="15">
        <v>317</v>
      </c>
      <c r="G51" s="16">
        <v>1.0764006791171477E-2</v>
      </c>
      <c r="H51" s="17">
        <v>1.7476340694006307</v>
      </c>
      <c r="I51" s="34">
        <v>19</v>
      </c>
      <c r="J51" s="15">
        <v>758</v>
      </c>
      <c r="K51" s="17">
        <v>0.14907651715039583</v>
      </c>
      <c r="L51" s="34">
        <v>0</v>
      </c>
      <c r="M51" s="29"/>
      <c r="N51" s="29"/>
      <c r="O51" s="13">
        <v>3</v>
      </c>
      <c r="P51" s="14" t="s">
        <v>38</v>
      </c>
      <c r="Q51" s="15">
        <v>7634</v>
      </c>
      <c r="R51" s="16">
        <v>2.4940051095415135E-2</v>
      </c>
      <c r="S51" s="15">
        <v>7865</v>
      </c>
      <c r="T51" s="16">
        <v>2.7779543800905616E-2</v>
      </c>
      <c r="U51" s="17">
        <v>-2.9370629370629397E-2</v>
      </c>
      <c r="V51" s="34">
        <v>0</v>
      </c>
    </row>
    <row r="52" spans="2:22" ht="15" thickBot="1" x14ac:dyDescent="0.25">
      <c r="B52" s="18"/>
      <c r="C52" s="19" t="s">
        <v>43</v>
      </c>
      <c r="D52" s="20">
        <v>871</v>
      </c>
      <c r="E52" s="21">
        <v>2.7423569786845504E-2</v>
      </c>
      <c r="F52" s="20">
        <v>415</v>
      </c>
      <c r="G52" s="21">
        <v>1.4091680814940577E-2</v>
      </c>
      <c r="H52" s="22">
        <v>1.0987951807228917</v>
      </c>
      <c r="I52" s="35">
        <v>12</v>
      </c>
      <c r="J52" s="20">
        <v>629</v>
      </c>
      <c r="K52" s="22">
        <v>0.38473767885532584</v>
      </c>
      <c r="L52" s="35">
        <v>3</v>
      </c>
      <c r="M52" s="29"/>
      <c r="N52" s="29"/>
      <c r="O52" s="18">
        <v>4</v>
      </c>
      <c r="P52" s="19" t="s">
        <v>48</v>
      </c>
      <c r="Q52" s="20">
        <v>7055</v>
      </c>
      <c r="R52" s="21">
        <v>2.3048475304971675E-2</v>
      </c>
      <c r="S52" s="20">
        <v>5302</v>
      </c>
      <c r="T52" s="21">
        <v>1.8726909247603507E-2</v>
      </c>
      <c r="U52" s="22">
        <v>0.33062995096190106</v>
      </c>
      <c r="V52" s="35">
        <v>3</v>
      </c>
    </row>
    <row r="53" spans="2:22" ht="15" thickBot="1" x14ac:dyDescent="0.25">
      <c r="B53" s="13">
        <v>5</v>
      </c>
      <c r="C53" s="14" t="s">
        <v>49</v>
      </c>
      <c r="D53" s="15">
        <v>824</v>
      </c>
      <c r="E53" s="16">
        <v>2.5943767513617329E-2</v>
      </c>
      <c r="F53" s="15">
        <v>608</v>
      </c>
      <c r="G53" s="16">
        <v>2.0645161290322581E-2</v>
      </c>
      <c r="H53" s="17">
        <v>0.35526315789473695</v>
      </c>
      <c r="I53" s="34">
        <v>0</v>
      </c>
      <c r="J53" s="15">
        <v>701</v>
      </c>
      <c r="K53" s="17">
        <v>0.17546362339514987</v>
      </c>
      <c r="L53" s="34">
        <v>-1</v>
      </c>
      <c r="M53" s="29"/>
      <c r="N53" s="29"/>
      <c r="O53" s="13">
        <v>5</v>
      </c>
      <c r="P53" s="14" t="s">
        <v>55</v>
      </c>
      <c r="Q53" s="15">
        <v>6445</v>
      </c>
      <c r="R53" s="16">
        <v>2.1055623435937979E-2</v>
      </c>
      <c r="S53" s="15">
        <v>4725</v>
      </c>
      <c r="T53" s="16">
        <v>1.6688918558077435E-2</v>
      </c>
      <c r="U53" s="17">
        <v>0.36402116402116391</v>
      </c>
      <c r="V53" s="34">
        <v>4</v>
      </c>
    </row>
    <row r="54" spans="2:22" ht="15" thickBot="1" x14ac:dyDescent="0.25">
      <c r="B54" s="18">
        <v>6</v>
      </c>
      <c r="C54" s="19" t="s">
        <v>48</v>
      </c>
      <c r="D54" s="20">
        <v>746</v>
      </c>
      <c r="E54" s="21">
        <v>2.3487925443153552E-2</v>
      </c>
      <c r="F54" s="20">
        <v>543</v>
      </c>
      <c r="G54" s="21">
        <v>1.8438030560271646E-2</v>
      </c>
      <c r="H54" s="22">
        <v>0.37384898710865566</v>
      </c>
      <c r="I54" s="35">
        <v>1</v>
      </c>
      <c r="J54" s="20">
        <v>680</v>
      </c>
      <c r="K54" s="22">
        <v>9.7058823529411864E-2</v>
      </c>
      <c r="L54" s="35">
        <v>-1</v>
      </c>
      <c r="M54" s="29"/>
      <c r="N54" s="29"/>
      <c r="O54" s="18">
        <v>6</v>
      </c>
      <c r="P54" s="19" t="s">
        <v>49</v>
      </c>
      <c r="Q54" s="20">
        <v>6245</v>
      </c>
      <c r="R54" s="21">
        <v>2.0402229380517094E-2</v>
      </c>
      <c r="S54" s="20">
        <v>5453</v>
      </c>
      <c r="T54" s="21">
        <v>1.9260248232210848E-2</v>
      </c>
      <c r="U54" s="22">
        <v>0.1452411516596368</v>
      </c>
      <c r="V54" s="35">
        <v>-1</v>
      </c>
    </row>
    <row r="55" spans="2:22" ht="15" thickBot="1" x14ac:dyDescent="0.25">
      <c r="B55" s="13">
        <v>7</v>
      </c>
      <c r="C55" s="14" t="s">
        <v>135</v>
      </c>
      <c r="D55" s="15">
        <v>682</v>
      </c>
      <c r="E55" s="16">
        <v>2.1472875539183277E-2</v>
      </c>
      <c r="F55" s="15">
        <v>50</v>
      </c>
      <c r="G55" s="16">
        <v>1.697792869269949E-3</v>
      </c>
      <c r="H55" s="17">
        <v>12.64</v>
      </c>
      <c r="I55" s="34">
        <v>117</v>
      </c>
      <c r="J55" s="15">
        <v>128</v>
      </c>
      <c r="K55" s="17">
        <v>4.328125</v>
      </c>
      <c r="L55" s="34">
        <v>60</v>
      </c>
      <c r="M55" s="29"/>
      <c r="N55" s="29"/>
      <c r="O55" s="13">
        <v>7</v>
      </c>
      <c r="P55" s="14" t="s">
        <v>43</v>
      </c>
      <c r="Q55" s="15">
        <v>5791</v>
      </c>
      <c r="R55" s="16">
        <v>1.8919024874711692E-2</v>
      </c>
      <c r="S55" s="15">
        <v>4649</v>
      </c>
      <c r="T55" s="16">
        <v>1.6420483042645928E-2</v>
      </c>
      <c r="U55" s="17">
        <v>0.24564422456442236</v>
      </c>
      <c r="V55" s="34">
        <v>3</v>
      </c>
    </row>
    <row r="56" spans="2:22" ht="15" thickBot="1" x14ac:dyDescent="0.25">
      <c r="B56" s="18">
        <v>8</v>
      </c>
      <c r="C56" s="19" t="s">
        <v>40</v>
      </c>
      <c r="D56" s="20">
        <v>575</v>
      </c>
      <c r="E56" s="21">
        <v>1.8103963980982966E-2</v>
      </c>
      <c r="F56" s="20">
        <v>666</v>
      </c>
      <c r="G56" s="21">
        <v>2.2614601018675722E-2</v>
      </c>
      <c r="H56" s="22">
        <v>-0.13663663663663661</v>
      </c>
      <c r="I56" s="35">
        <v>-4</v>
      </c>
      <c r="J56" s="20">
        <v>468</v>
      </c>
      <c r="K56" s="22">
        <v>0.22863247863247871</v>
      </c>
      <c r="L56" s="35">
        <v>3</v>
      </c>
      <c r="M56" s="29"/>
      <c r="N56" s="29"/>
      <c r="O56" s="18">
        <v>8</v>
      </c>
      <c r="P56" s="19" t="s">
        <v>76</v>
      </c>
      <c r="Q56" s="20">
        <v>5456</v>
      </c>
      <c r="R56" s="21">
        <v>1.7824589831881711E-2</v>
      </c>
      <c r="S56" s="20">
        <v>5365</v>
      </c>
      <c r="T56" s="21">
        <v>1.8949428161711204E-2</v>
      </c>
      <c r="U56" s="22">
        <v>1.6961789375582459E-2</v>
      </c>
      <c r="V56" s="35">
        <v>-2</v>
      </c>
    </row>
    <row r="57" spans="2:22" ht="15" thickBot="1" x14ac:dyDescent="0.25">
      <c r="B57" s="13">
        <v>9</v>
      </c>
      <c r="C57" s="14" t="s">
        <v>103</v>
      </c>
      <c r="D57" s="15">
        <v>554</v>
      </c>
      <c r="E57" s="16">
        <v>1.744277573124272E-2</v>
      </c>
      <c r="F57" s="15">
        <v>244</v>
      </c>
      <c r="G57" s="16">
        <v>8.285229202037352E-3</v>
      </c>
      <c r="H57" s="17">
        <v>1.2704918032786887</v>
      </c>
      <c r="I57" s="34">
        <v>25</v>
      </c>
      <c r="J57" s="15">
        <v>484</v>
      </c>
      <c r="K57" s="17">
        <v>0.14462809917355379</v>
      </c>
      <c r="L57" s="34">
        <v>0</v>
      </c>
      <c r="M57" s="29"/>
      <c r="N57" s="29"/>
      <c r="O57" s="13">
        <v>9</v>
      </c>
      <c r="P57" s="14" t="s">
        <v>40</v>
      </c>
      <c r="Q57" s="15">
        <v>5072</v>
      </c>
      <c r="R57" s="16">
        <v>1.6570073245473611E-2</v>
      </c>
      <c r="S57" s="15">
        <v>5869</v>
      </c>
      <c r="T57" s="16">
        <v>2.0729579474572799E-2</v>
      </c>
      <c r="U57" s="17">
        <v>-0.13579826205486456</v>
      </c>
      <c r="V57" s="34">
        <v>-5</v>
      </c>
    </row>
    <row r="58" spans="2:22" ht="15" thickBot="1" x14ac:dyDescent="0.25">
      <c r="B58" s="18">
        <v>10</v>
      </c>
      <c r="C58" s="19" t="s">
        <v>93</v>
      </c>
      <c r="D58" s="20">
        <v>520</v>
      </c>
      <c r="E58" s="21">
        <v>1.6372280469758509E-2</v>
      </c>
      <c r="F58" s="20">
        <v>314</v>
      </c>
      <c r="G58" s="21">
        <v>1.0662139219015281E-2</v>
      </c>
      <c r="H58" s="22">
        <v>0.65605095541401282</v>
      </c>
      <c r="I58" s="35">
        <v>13</v>
      </c>
      <c r="J58" s="20">
        <v>455</v>
      </c>
      <c r="K58" s="22">
        <v>0.14285714285714279</v>
      </c>
      <c r="L58" s="35">
        <v>4</v>
      </c>
      <c r="M58" s="29"/>
      <c r="N58" s="29"/>
      <c r="O58" s="18">
        <v>10</v>
      </c>
      <c r="P58" s="19" t="s">
        <v>92</v>
      </c>
      <c r="Q58" s="20">
        <v>4934</v>
      </c>
      <c r="R58" s="21">
        <v>1.6119231347233202E-2</v>
      </c>
      <c r="S58" s="20">
        <v>3887</v>
      </c>
      <c r="T58" s="21">
        <v>1.3729063795819471E-2</v>
      </c>
      <c r="U58" s="22">
        <v>0.26935940313866746</v>
      </c>
      <c r="V58" s="35">
        <v>5</v>
      </c>
    </row>
    <row r="59" spans="2:22" ht="15" thickBot="1" x14ac:dyDescent="0.25">
      <c r="B59" s="13">
        <v>11</v>
      </c>
      <c r="C59" s="14" t="s">
        <v>76</v>
      </c>
      <c r="D59" s="15">
        <v>499</v>
      </c>
      <c r="E59" s="16">
        <v>1.571109222001826E-2</v>
      </c>
      <c r="F59" s="15">
        <v>536</v>
      </c>
      <c r="G59" s="16">
        <v>1.8200339558573853E-2</v>
      </c>
      <c r="H59" s="17">
        <v>-6.9029850746268662E-2</v>
      </c>
      <c r="I59" s="34">
        <v>-3</v>
      </c>
      <c r="J59" s="15">
        <v>392</v>
      </c>
      <c r="K59" s="17">
        <v>0.2729591836734695</v>
      </c>
      <c r="L59" s="34">
        <v>6</v>
      </c>
      <c r="M59" s="29"/>
      <c r="N59" s="29"/>
      <c r="O59" s="13">
        <v>11</v>
      </c>
      <c r="P59" s="14" t="s">
        <v>93</v>
      </c>
      <c r="Q59" s="15">
        <v>4555</v>
      </c>
      <c r="R59" s="16">
        <v>1.4881049612210628E-2</v>
      </c>
      <c r="S59" s="15">
        <v>2409</v>
      </c>
      <c r="T59" s="16">
        <v>8.5086994299277338E-3</v>
      </c>
      <c r="U59" s="17">
        <v>0.89082606890826077</v>
      </c>
      <c r="V59" s="34">
        <v>20</v>
      </c>
    </row>
    <row r="60" spans="2:22" ht="15" thickBot="1" x14ac:dyDescent="0.25">
      <c r="B60" s="18">
        <v>12</v>
      </c>
      <c r="C60" s="19" t="s">
        <v>136</v>
      </c>
      <c r="D60" s="20">
        <v>485</v>
      </c>
      <c r="E60" s="21">
        <v>1.5270300053524763E-2</v>
      </c>
      <c r="F60" s="20">
        <v>213</v>
      </c>
      <c r="G60" s="21">
        <v>7.2325976230899827E-3</v>
      </c>
      <c r="H60" s="22">
        <v>1.276995305164319</v>
      </c>
      <c r="I60" s="35">
        <v>30</v>
      </c>
      <c r="J60" s="20">
        <v>241</v>
      </c>
      <c r="K60" s="22">
        <v>1.0124481327800829</v>
      </c>
      <c r="L60" s="35">
        <v>22</v>
      </c>
      <c r="M60" s="29"/>
      <c r="N60" s="29"/>
      <c r="O60" s="18">
        <v>12</v>
      </c>
      <c r="P60" s="19" t="s">
        <v>103</v>
      </c>
      <c r="Q60" s="20">
        <v>4396</v>
      </c>
      <c r="R60" s="21">
        <v>1.4361601338151026E-2</v>
      </c>
      <c r="S60" s="20">
        <v>1811</v>
      </c>
      <c r="T60" s="21">
        <v>6.3965357690324316E-3</v>
      </c>
      <c r="U60" s="22">
        <v>1.4273881833241302</v>
      </c>
      <c r="V60" s="35">
        <v>32</v>
      </c>
    </row>
    <row r="61" spans="2:22" ht="15" thickBot="1" x14ac:dyDescent="0.25">
      <c r="B61" s="13">
        <v>13</v>
      </c>
      <c r="C61" s="14" t="s">
        <v>79</v>
      </c>
      <c r="D61" s="15">
        <v>479</v>
      </c>
      <c r="E61" s="16">
        <v>1.508138912502755E-2</v>
      </c>
      <c r="F61" s="15">
        <v>593</v>
      </c>
      <c r="G61" s="16">
        <v>2.0135823429541597E-2</v>
      </c>
      <c r="H61" s="17">
        <v>-0.19224283305227652</v>
      </c>
      <c r="I61" s="34">
        <v>-7</v>
      </c>
      <c r="J61" s="15">
        <v>290</v>
      </c>
      <c r="K61" s="17">
        <v>0.65172413793103456</v>
      </c>
      <c r="L61" s="34">
        <v>15</v>
      </c>
      <c r="M61" s="29"/>
      <c r="N61" s="29"/>
      <c r="O61" s="13">
        <v>13</v>
      </c>
      <c r="P61" s="14" t="s">
        <v>79</v>
      </c>
      <c r="Q61" s="15">
        <v>4175</v>
      </c>
      <c r="R61" s="16">
        <v>1.3639600906910949E-2</v>
      </c>
      <c r="S61" s="15">
        <v>4239</v>
      </c>
      <c r="T61" s="16">
        <v>1.4972344077818044E-2</v>
      </c>
      <c r="U61" s="17">
        <v>-1.5097900448218904E-2</v>
      </c>
      <c r="V61" s="34">
        <v>-2</v>
      </c>
    </row>
    <row r="62" spans="2:22" ht="15" thickBot="1" x14ac:dyDescent="0.25">
      <c r="B62" s="18">
        <v>14</v>
      </c>
      <c r="C62" s="19" t="s">
        <v>55</v>
      </c>
      <c r="D62" s="20">
        <v>478</v>
      </c>
      <c r="E62" s="21">
        <v>1.5049903970278014E-2</v>
      </c>
      <c r="F62" s="20">
        <v>671</v>
      </c>
      <c r="G62" s="21">
        <v>2.2784380305602717E-2</v>
      </c>
      <c r="H62" s="22">
        <v>-0.28763040238450077</v>
      </c>
      <c r="I62" s="35">
        <v>-11</v>
      </c>
      <c r="J62" s="20">
        <v>546</v>
      </c>
      <c r="K62" s="22">
        <v>-0.12454212454212454</v>
      </c>
      <c r="L62" s="35">
        <v>-7</v>
      </c>
      <c r="M62" s="29"/>
      <c r="N62" s="29"/>
      <c r="O62" s="18">
        <v>14</v>
      </c>
      <c r="P62" s="19" t="s">
        <v>37</v>
      </c>
      <c r="Q62" s="20">
        <v>3652</v>
      </c>
      <c r="R62" s="21">
        <v>1.1930975451985338E-2</v>
      </c>
      <c r="S62" s="20">
        <v>4004</v>
      </c>
      <c r="T62" s="21">
        <v>1.4142313207733768E-2</v>
      </c>
      <c r="U62" s="22">
        <v>-8.7912087912087933E-2</v>
      </c>
      <c r="V62" s="35">
        <v>-1</v>
      </c>
    </row>
    <row r="63" spans="2:22" ht="15" thickBot="1" x14ac:dyDescent="0.25">
      <c r="B63" s="13">
        <v>15</v>
      </c>
      <c r="C63" s="14" t="s">
        <v>102</v>
      </c>
      <c r="D63" s="15">
        <v>463</v>
      </c>
      <c r="E63" s="16">
        <v>1.457762664903498E-2</v>
      </c>
      <c r="F63" s="15">
        <v>228</v>
      </c>
      <c r="G63" s="16">
        <v>7.7419354838709677E-3</v>
      </c>
      <c r="H63" s="17">
        <v>1.0307017543859649</v>
      </c>
      <c r="I63" s="34">
        <v>22</v>
      </c>
      <c r="J63" s="15">
        <v>406</v>
      </c>
      <c r="K63" s="17">
        <v>0.14039408866995085</v>
      </c>
      <c r="L63" s="34">
        <v>1</v>
      </c>
      <c r="M63" s="29"/>
      <c r="N63" s="29"/>
      <c r="O63" s="13"/>
      <c r="P63" s="14" t="s">
        <v>83</v>
      </c>
      <c r="Q63" s="15">
        <v>3652</v>
      </c>
      <c r="R63" s="16">
        <v>1.1930975451985338E-2</v>
      </c>
      <c r="S63" s="15">
        <v>4171</v>
      </c>
      <c r="T63" s="16">
        <v>1.4732164932431955E-2</v>
      </c>
      <c r="U63" s="17">
        <v>-0.12443059218412855</v>
      </c>
      <c r="V63" s="34">
        <v>-2</v>
      </c>
    </row>
    <row r="64" spans="2:22" ht="15" thickBot="1" x14ac:dyDescent="0.25">
      <c r="B64" s="18">
        <v>16</v>
      </c>
      <c r="C64" s="19" t="s">
        <v>118</v>
      </c>
      <c r="D64" s="20">
        <v>437</v>
      </c>
      <c r="E64" s="21">
        <v>1.3759012625547054E-2</v>
      </c>
      <c r="F64" s="20">
        <v>305</v>
      </c>
      <c r="G64" s="21">
        <v>1.035653650254669E-2</v>
      </c>
      <c r="H64" s="22">
        <v>0.43278688524590159</v>
      </c>
      <c r="I64" s="35">
        <v>8</v>
      </c>
      <c r="J64" s="20">
        <v>488</v>
      </c>
      <c r="K64" s="22">
        <v>-0.10450819672131151</v>
      </c>
      <c r="L64" s="35">
        <v>-8</v>
      </c>
      <c r="M64" s="29"/>
      <c r="N64" s="29"/>
      <c r="O64" s="18">
        <v>16</v>
      </c>
      <c r="P64" s="19" t="s">
        <v>111</v>
      </c>
      <c r="Q64" s="20">
        <v>3572</v>
      </c>
      <c r="R64" s="21">
        <v>1.1669617829816984E-2</v>
      </c>
      <c r="S64" s="20">
        <v>2623</v>
      </c>
      <c r="T64" s="21">
        <v>9.2645573286427758E-3</v>
      </c>
      <c r="U64" s="22">
        <v>0.3617994662600077</v>
      </c>
      <c r="V64" s="35">
        <v>10</v>
      </c>
    </row>
    <row r="65" spans="2:22" ht="15" thickBot="1" x14ac:dyDescent="0.25">
      <c r="B65" s="13">
        <v>17</v>
      </c>
      <c r="C65" s="14" t="s">
        <v>143</v>
      </c>
      <c r="D65" s="15">
        <v>427</v>
      </c>
      <c r="E65" s="16">
        <v>1.3444161078051698E-2</v>
      </c>
      <c r="F65" s="15">
        <v>458</v>
      </c>
      <c r="G65" s="16">
        <v>1.5551782682512734E-2</v>
      </c>
      <c r="H65" s="17">
        <v>-6.7685589519650646E-2</v>
      </c>
      <c r="I65" s="34">
        <v>-8</v>
      </c>
      <c r="J65" s="15">
        <v>334</v>
      </c>
      <c r="K65" s="17">
        <v>0.27844311377245501</v>
      </c>
      <c r="L65" s="34">
        <v>5</v>
      </c>
      <c r="M65" s="29"/>
      <c r="N65" s="29"/>
      <c r="O65" s="13">
        <v>17</v>
      </c>
      <c r="P65" s="14" t="s">
        <v>106</v>
      </c>
      <c r="Q65" s="15">
        <v>3513</v>
      </c>
      <c r="R65" s="16">
        <v>1.1476866583467823E-2</v>
      </c>
      <c r="S65" s="15">
        <v>3224</v>
      </c>
      <c r="T65" s="16">
        <v>1.1387317128305112E-2</v>
      </c>
      <c r="U65" s="17">
        <v>8.9640198511166336E-2</v>
      </c>
      <c r="V65" s="34">
        <v>1</v>
      </c>
    </row>
    <row r="66" spans="2:22" ht="15" thickBot="1" x14ac:dyDescent="0.25">
      <c r="B66" s="18">
        <v>18</v>
      </c>
      <c r="C66" s="19" t="s">
        <v>92</v>
      </c>
      <c r="D66" s="20">
        <v>422</v>
      </c>
      <c r="E66" s="21">
        <v>1.328673530430402E-2</v>
      </c>
      <c r="F66" s="20">
        <v>365</v>
      </c>
      <c r="G66" s="21">
        <v>1.2393887945670628E-2</v>
      </c>
      <c r="H66" s="22">
        <v>0.15616438356164375</v>
      </c>
      <c r="I66" s="35">
        <v>1</v>
      </c>
      <c r="J66" s="20">
        <v>473</v>
      </c>
      <c r="K66" s="22">
        <v>-0.10782241014799154</v>
      </c>
      <c r="L66" s="35">
        <v>-8</v>
      </c>
      <c r="M66" s="29"/>
      <c r="N66" s="29"/>
      <c r="O66" s="18">
        <v>18</v>
      </c>
      <c r="P66" s="19" t="s">
        <v>118</v>
      </c>
      <c r="Q66" s="20">
        <v>3484</v>
      </c>
      <c r="R66" s="21">
        <v>1.1382124445431796E-2</v>
      </c>
      <c r="S66" s="20">
        <v>3036</v>
      </c>
      <c r="T66" s="21">
        <v>1.0723292432237692E-2</v>
      </c>
      <c r="U66" s="22">
        <v>0.14756258234519115</v>
      </c>
      <c r="V66" s="35">
        <v>2</v>
      </c>
    </row>
    <row r="67" spans="2:22" ht="15" thickBot="1" x14ac:dyDescent="0.25">
      <c r="B67" s="13">
        <v>19</v>
      </c>
      <c r="C67" s="14" t="s">
        <v>61</v>
      </c>
      <c r="D67" s="15">
        <v>393</v>
      </c>
      <c r="E67" s="16">
        <v>1.2373665816567488E-2</v>
      </c>
      <c r="F67" s="15">
        <v>227</v>
      </c>
      <c r="G67" s="16">
        <v>7.7079796264855685E-3</v>
      </c>
      <c r="H67" s="17">
        <v>0.73127753303964749</v>
      </c>
      <c r="I67" s="34">
        <v>19</v>
      </c>
      <c r="J67" s="15">
        <v>407</v>
      </c>
      <c r="K67" s="17">
        <v>-3.4398034398034349E-2</v>
      </c>
      <c r="L67" s="34">
        <v>-4</v>
      </c>
      <c r="O67" s="13">
        <v>19</v>
      </c>
      <c r="P67" s="14" t="s">
        <v>36</v>
      </c>
      <c r="Q67" s="15">
        <v>3459</v>
      </c>
      <c r="R67" s="16">
        <v>1.1300450188504185E-2</v>
      </c>
      <c r="S67" s="15">
        <v>4003</v>
      </c>
      <c r="T67" s="16">
        <v>1.4138781161478091E-2</v>
      </c>
      <c r="U67" s="17">
        <v>-0.13589807644266805</v>
      </c>
      <c r="V67" s="34">
        <v>-5</v>
      </c>
    </row>
    <row r="68" spans="2:22" ht="15" thickBot="1" x14ac:dyDescent="0.25">
      <c r="B68" s="18">
        <v>20</v>
      </c>
      <c r="C68" s="19" t="s">
        <v>111</v>
      </c>
      <c r="D68" s="20">
        <v>373</v>
      </c>
      <c r="E68" s="21">
        <v>1.1743962721576776E-2</v>
      </c>
      <c r="F68" s="20">
        <v>343</v>
      </c>
      <c r="G68" s="21">
        <v>1.164685908319185E-2</v>
      </c>
      <c r="H68" s="22">
        <v>8.7463556851312019E-2</v>
      </c>
      <c r="I68" s="35">
        <v>0</v>
      </c>
      <c r="J68" s="20">
        <v>381</v>
      </c>
      <c r="K68" s="22">
        <v>-2.0997375328083989E-2</v>
      </c>
      <c r="L68" s="35">
        <v>-2</v>
      </c>
      <c r="O68" s="18">
        <v>20</v>
      </c>
      <c r="P68" s="19" t="s">
        <v>143</v>
      </c>
      <c r="Q68" s="20">
        <v>3439</v>
      </c>
      <c r="R68" s="21">
        <v>1.1235110782962097E-2</v>
      </c>
      <c r="S68" s="20">
        <v>5033</v>
      </c>
      <c r="T68" s="21">
        <v>1.7776788804826187E-2</v>
      </c>
      <c r="U68" s="22">
        <v>-0.31670971587522356</v>
      </c>
      <c r="V68" s="35">
        <v>-12</v>
      </c>
    </row>
    <row r="69" spans="2:22" ht="15" thickBot="1" x14ac:dyDescent="0.25">
      <c r="B69" s="89" t="s">
        <v>42</v>
      </c>
      <c r="C69" s="90"/>
      <c r="D69" s="23">
        <f>SUM(D49:D68)</f>
        <v>12878</v>
      </c>
      <c r="E69" s="24">
        <f>D69/D71</f>
        <v>0.40546582286451938</v>
      </c>
      <c r="F69" s="23">
        <f>SUM(F49:F68)</f>
        <v>10425</v>
      </c>
      <c r="G69" s="24">
        <f>F69/F71</f>
        <v>0.35398981324278439</v>
      </c>
      <c r="H69" s="25">
        <f>D69/F69-1</f>
        <v>0.23529976019184651</v>
      </c>
      <c r="I69" s="36"/>
      <c r="J69" s="23">
        <f>SUM(J49:J68)</f>
        <v>10950</v>
      </c>
      <c r="K69" s="24">
        <f>D69/J69-1</f>
        <v>0.1760730593607307</v>
      </c>
      <c r="L69" s="23"/>
      <c r="O69" s="89" t="s">
        <v>42</v>
      </c>
      <c r="P69" s="90"/>
      <c r="Q69" s="23">
        <f>SUM(Q49:Q68)</f>
        <v>117728</v>
      </c>
      <c r="R69" s="24">
        <f>Q69/Q71</f>
        <v>0.384613876782949</v>
      </c>
      <c r="S69" s="23">
        <f>SUM(S49:S68)</f>
        <v>106832</v>
      </c>
      <c r="T69" s="24">
        <f>S69/S71</f>
        <v>0.37733556558656695</v>
      </c>
      <c r="U69" s="25">
        <f>Q69/S69-1</f>
        <v>0.10199191253556994</v>
      </c>
      <c r="V69" s="36"/>
    </row>
    <row r="70" spans="2:22" ht="15" thickBot="1" x14ac:dyDescent="0.25">
      <c r="B70" s="89" t="s">
        <v>12</v>
      </c>
      <c r="C70" s="90"/>
      <c r="D70" s="23">
        <f>D71-SUM(D49:D68)</f>
        <v>18883</v>
      </c>
      <c r="E70" s="24">
        <f>D70/D71</f>
        <v>0.59453417713548062</v>
      </c>
      <c r="F70" s="23">
        <f>F71-SUM(F49:F68)</f>
        <v>19025</v>
      </c>
      <c r="G70" s="24">
        <f>F70/F71</f>
        <v>0.64601018675721567</v>
      </c>
      <c r="H70" s="25">
        <f>D70/F70-1</f>
        <v>-7.4638633377135388E-3</v>
      </c>
      <c r="I70" s="36"/>
      <c r="J70" s="23">
        <f>J71-SUM(J49:J68)</f>
        <v>17983</v>
      </c>
      <c r="K70" s="24">
        <f>D70/J70-1</f>
        <v>5.0047266863148421E-2</v>
      </c>
      <c r="L70" s="52"/>
      <c r="O70" s="89" t="s">
        <v>12</v>
      </c>
      <c r="P70" s="90"/>
      <c r="Q70" s="23">
        <f>Q71-SUM(Q49:Q68)</f>
        <v>188366</v>
      </c>
      <c r="R70" s="24">
        <f>Q70/Q71</f>
        <v>0.615386123217051</v>
      </c>
      <c r="S70" s="23">
        <f>S71-SUM(S49:S68)</f>
        <v>176290</v>
      </c>
      <c r="T70" s="24">
        <f>S70/S71</f>
        <v>0.62266443441343311</v>
      </c>
      <c r="U70" s="25">
        <f>Q70/S70-1</f>
        <v>6.8500765783651829E-2</v>
      </c>
      <c r="V70" s="36"/>
    </row>
    <row r="71" spans="2:22" ht="15" thickBot="1" x14ac:dyDescent="0.25">
      <c r="B71" s="91" t="s">
        <v>34</v>
      </c>
      <c r="C71" s="92"/>
      <c r="D71" s="26">
        <v>31761</v>
      </c>
      <c r="E71" s="27">
        <v>1</v>
      </c>
      <c r="F71" s="26">
        <v>29450</v>
      </c>
      <c r="G71" s="27">
        <v>1</v>
      </c>
      <c r="H71" s="28">
        <v>7.8471986417657069E-2</v>
      </c>
      <c r="I71" s="38"/>
      <c r="J71" s="26">
        <v>28933</v>
      </c>
      <c r="K71" s="28">
        <v>9.7743061556008648E-2</v>
      </c>
      <c r="L71" s="26"/>
      <c r="M71" s="29"/>
      <c r="O71" s="91" t="s">
        <v>34</v>
      </c>
      <c r="P71" s="92"/>
      <c r="Q71" s="26">
        <v>306094</v>
      </c>
      <c r="R71" s="27">
        <v>1</v>
      </c>
      <c r="S71" s="26">
        <v>283122</v>
      </c>
      <c r="T71" s="27">
        <v>1</v>
      </c>
      <c r="U71" s="28">
        <v>8.1138166585429605E-2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45602</v>
      </c>
    </row>
    <row r="2" spans="2:22" ht="14.45" customHeight="1" x14ac:dyDescent="0.25">
      <c r="B2" s="93" t="s">
        <v>150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/>
      <c r="N2" s="32"/>
      <c r="O2" s="93" t="s">
        <v>109</v>
      </c>
      <c r="P2" s="93"/>
      <c r="Q2" s="93"/>
      <c r="R2" s="93"/>
      <c r="S2" s="93"/>
      <c r="T2" s="93"/>
      <c r="U2" s="93"/>
      <c r="V2" s="93"/>
    </row>
    <row r="3" spans="2:22" ht="14.45" customHeight="1" x14ac:dyDescent="0.25">
      <c r="B3" s="82" t="s">
        <v>151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/>
      <c r="N3" s="32"/>
      <c r="O3" s="82" t="s">
        <v>122</v>
      </c>
      <c r="P3" s="82"/>
      <c r="Q3" s="82"/>
      <c r="R3" s="82"/>
      <c r="S3" s="82"/>
      <c r="T3" s="82"/>
      <c r="U3" s="82"/>
      <c r="V3" s="82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112" t="s">
        <v>0</v>
      </c>
      <c r="C5" s="112" t="s">
        <v>1</v>
      </c>
      <c r="D5" s="94" t="s">
        <v>123</v>
      </c>
      <c r="E5" s="95"/>
      <c r="F5" s="95"/>
      <c r="G5" s="95"/>
      <c r="H5" s="95"/>
      <c r="I5" s="96"/>
      <c r="J5" s="94" t="s">
        <v>116</v>
      </c>
      <c r="K5" s="95"/>
      <c r="L5" s="96"/>
      <c r="M5"/>
      <c r="O5" s="112" t="s">
        <v>0</v>
      </c>
      <c r="P5" s="112" t="s">
        <v>1</v>
      </c>
      <c r="Q5" s="94" t="s">
        <v>129</v>
      </c>
      <c r="R5" s="95"/>
      <c r="S5" s="95"/>
      <c r="T5" s="95"/>
      <c r="U5" s="95"/>
      <c r="V5" s="96"/>
    </row>
    <row r="6" spans="2:22" ht="14.45" customHeight="1" thickBot="1" x14ac:dyDescent="0.3">
      <c r="B6" s="113"/>
      <c r="C6" s="113"/>
      <c r="D6" s="97" t="s">
        <v>124</v>
      </c>
      <c r="E6" s="98"/>
      <c r="F6" s="98"/>
      <c r="G6" s="98"/>
      <c r="H6" s="98"/>
      <c r="I6" s="99"/>
      <c r="J6" s="97" t="s">
        <v>115</v>
      </c>
      <c r="K6" s="98"/>
      <c r="L6" s="99"/>
      <c r="M6"/>
      <c r="O6" s="113"/>
      <c r="P6" s="113"/>
      <c r="Q6" s="97" t="s">
        <v>130</v>
      </c>
      <c r="R6" s="98"/>
      <c r="S6" s="98"/>
      <c r="T6" s="98"/>
      <c r="U6" s="98"/>
      <c r="V6" s="99"/>
    </row>
    <row r="7" spans="2:22" ht="14.45" customHeight="1" x14ac:dyDescent="0.25">
      <c r="B7" s="113"/>
      <c r="C7" s="113"/>
      <c r="D7" s="83">
        <v>2024</v>
      </c>
      <c r="E7" s="84"/>
      <c r="F7" s="83">
        <v>2023</v>
      </c>
      <c r="G7" s="84"/>
      <c r="H7" s="104" t="s">
        <v>5</v>
      </c>
      <c r="I7" s="104" t="s">
        <v>44</v>
      </c>
      <c r="J7" s="104">
        <v>2023</v>
      </c>
      <c r="K7" s="104" t="s">
        <v>125</v>
      </c>
      <c r="L7" s="106" t="s">
        <v>126</v>
      </c>
      <c r="M7"/>
      <c r="O7" s="113"/>
      <c r="P7" s="113"/>
      <c r="Q7" s="83">
        <v>2024</v>
      </c>
      <c r="R7" s="84"/>
      <c r="S7" s="83">
        <v>2023</v>
      </c>
      <c r="T7" s="84"/>
      <c r="U7" s="104" t="s">
        <v>5</v>
      </c>
      <c r="V7" s="104" t="s">
        <v>59</v>
      </c>
    </row>
    <row r="8" spans="2:22" ht="14.45" customHeight="1" thickBot="1" x14ac:dyDescent="0.3">
      <c r="B8" s="108" t="s">
        <v>6</v>
      </c>
      <c r="C8" s="108" t="s">
        <v>7</v>
      </c>
      <c r="D8" s="85"/>
      <c r="E8" s="86"/>
      <c r="F8" s="85"/>
      <c r="G8" s="86"/>
      <c r="H8" s="105"/>
      <c r="I8" s="105"/>
      <c r="J8" s="105"/>
      <c r="K8" s="105"/>
      <c r="L8" s="107"/>
      <c r="M8"/>
      <c r="O8" s="108" t="s">
        <v>6</v>
      </c>
      <c r="P8" s="108" t="s">
        <v>7</v>
      </c>
      <c r="Q8" s="85"/>
      <c r="R8" s="86"/>
      <c r="S8" s="85"/>
      <c r="T8" s="86"/>
      <c r="U8" s="105"/>
      <c r="V8" s="105"/>
    </row>
    <row r="9" spans="2:22" ht="14.45" customHeight="1" x14ac:dyDescent="0.25">
      <c r="B9" s="108"/>
      <c r="C9" s="108"/>
      <c r="D9" s="7" t="s">
        <v>8</v>
      </c>
      <c r="E9" s="8" t="s">
        <v>2</v>
      </c>
      <c r="F9" s="7" t="s">
        <v>8</v>
      </c>
      <c r="G9" s="8" t="s">
        <v>2</v>
      </c>
      <c r="H9" s="102" t="s">
        <v>9</v>
      </c>
      <c r="I9" s="102" t="s">
        <v>45</v>
      </c>
      <c r="J9" s="102" t="s">
        <v>8</v>
      </c>
      <c r="K9" s="102" t="s">
        <v>127</v>
      </c>
      <c r="L9" s="110" t="s">
        <v>128</v>
      </c>
      <c r="M9"/>
      <c r="O9" s="108"/>
      <c r="P9" s="108"/>
      <c r="Q9" s="7" t="s">
        <v>8</v>
      </c>
      <c r="R9" s="8" t="s">
        <v>2</v>
      </c>
      <c r="S9" s="7" t="s">
        <v>8</v>
      </c>
      <c r="T9" s="8" t="s">
        <v>2</v>
      </c>
      <c r="U9" s="102" t="s">
        <v>9</v>
      </c>
      <c r="V9" s="102" t="s">
        <v>60</v>
      </c>
    </row>
    <row r="10" spans="2:22" ht="14.45" customHeight="1" thickBot="1" x14ac:dyDescent="0.3">
      <c r="B10" s="109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03"/>
      <c r="I10" s="103"/>
      <c r="J10" s="103" t="s">
        <v>10</v>
      </c>
      <c r="K10" s="103"/>
      <c r="L10" s="111"/>
      <c r="M10"/>
      <c r="O10" s="109"/>
      <c r="P10" s="109"/>
      <c r="Q10" s="10" t="s">
        <v>10</v>
      </c>
      <c r="R10" s="11" t="s">
        <v>11</v>
      </c>
      <c r="S10" s="10" t="s">
        <v>10</v>
      </c>
      <c r="T10" s="11" t="s">
        <v>11</v>
      </c>
      <c r="U10" s="103"/>
      <c r="V10" s="103"/>
    </row>
    <row r="11" spans="2:22" ht="14.45" customHeight="1" thickBot="1" x14ac:dyDescent="0.3">
      <c r="B11" s="13">
        <v>1</v>
      </c>
      <c r="C11" s="14" t="s">
        <v>24</v>
      </c>
      <c r="D11" s="15">
        <v>983</v>
      </c>
      <c r="E11" s="16">
        <v>0.16585118947190822</v>
      </c>
      <c r="F11" s="15">
        <v>1096</v>
      </c>
      <c r="G11" s="16">
        <v>0.20069584325215162</v>
      </c>
      <c r="H11" s="17">
        <v>-0.10310218978102192</v>
      </c>
      <c r="I11" s="34">
        <v>0</v>
      </c>
      <c r="J11" s="15">
        <v>1162</v>
      </c>
      <c r="K11" s="17">
        <v>-0.15404475043029264</v>
      </c>
      <c r="L11" s="34">
        <v>0</v>
      </c>
      <c r="M11"/>
      <c r="O11" s="13">
        <v>1</v>
      </c>
      <c r="P11" s="14" t="s">
        <v>24</v>
      </c>
      <c r="Q11" s="15">
        <v>11078</v>
      </c>
      <c r="R11" s="16">
        <v>0.20521655366603683</v>
      </c>
      <c r="S11" s="15">
        <v>10709</v>
      </c>
      <c r="T11" s="16">
        <v>0.202956505259168</v>
      </c>
      <c r="U11" s="17">
        <v>3.4456998786067894E-2</v>
      </c>
      <c r="V11" s="34">
        <v>0</v>
      </c>
    </row>
    <row r="12" spans="2:22" ht="14.45" customHeight="1" thickBot="1" x14ac:dyDescent="0.3">
      <c r="B12" s="18">
        <v>2</v>
      </c>
      <c r="C12" s="19" t="s">
        <v>21</v>
      </c>
      <c r="D12" s="20">
        <v>954</v>
      </c>
      <c r="E12" s="21">
        <v>0.16095832630335752</v>
      </c>
      <c r="F12" s="20">
        <v>669</v>
      </c>
      <c r="G12" s="21">
        <v>0.12250503570774583</v>
      </c>
      <c r="H12" s="22">
        <v>0.42600896860986537</v>
      </c>
      <c r="I12" s="35">
        <v>1</v>
      </c>
      <c r="J12" s="20">
        <v>936</v>
      </c>
      <c r="K12" s="22">
        <v>1.9230769230769162E-2</v>
      </c>
      <c r="L12" s="35">
        <v>0</v>
      </c>
      <c r="M12"/>
      <c r="O12" s="18">
        <v>2</v>
      </c>
      <c r="P12" s="19" t="s">
        <v>21</v>
      </c>
      <c r="Q12" s="20">
        <v>7820</v>
      </c>
      <c r="R12" s="21">
        <v>0.14486310251565337</v>
      </c>
      <c r="S12" s="20">
        <v>7827</v>
      </c>
      <c r="T12" s="21">
        <v>0.14833696579171798</v>
      </c>
      <c r="U12" s="22">
        <v>-8.9434010476552306E-4</v>
      </c>
      <c r="V12" s="35">
        <v>0</v>
      </c>
    </row>
    <row r="13" spans="2:22" ht="14.45" customHeight="1" thickBot="1" x14ac:dyDescent="0.3">
      <c r="B13" s="13">
        <v>3</v>
      </c>
      <c r="C13" s="14" t="s">
        <v>26</v>
      </c>
      <c r="D13" s="15">
        <v>794</v>
      </c>
      <c r="E13" s="16">
        <v>0.13396321916652607</v>
      </c>
      <c r="F13" s="15">
        <v>722</v>
      </c>
      <c r="G13" s="16">
        <v>0.13221021790880791</v>
      </c>
      <c r="H13" s="17">
        <v>9.9722991689750629E-2</v>
      </c>
      <c r="I13" s="34">
        <v>-1</v>
      </c>
      <c r="J13" s="15">
        <v>760</v>
      </c>
      <c r="K13" s="17">
        <v>4.4736842105263186E-2</v>
      </c>
      <c r="L13" s="34">
        <v>0</v>
      </c>
      <c r="M13"/>
      <c r="O13" s="13">
        <v>3</v>
      </c>
      <c r="P13" s="14" t="s">
        <v>26</v>
      </c>
      <c r="Q13" s="15">
        <v>6176</v>
      </c>
      <c r="R13" s="16">
        <v>0.11440850653921678</v>
      </c>
      <c r="S13" s="15">
        <v>6439</v>
      </c>
      <c r="T13" s="16">
        <v>0.12203164976783853</v>
      </c>
      <c r="U13" s="17">
        <v>-4.0844851685044259E-2</v>
      </c>
      <c r="V13" s="34">
        <v>0</v>
      </c>
    </row>
    <row r="14" spans="2:22" ht="14.45" customHeight="1" thickBot="1" x14ac:dyDescent="0.3">
      <c r="B14" s="18">
        <v>4</v>
      </c>
      <c r="C14" s="19" t="s">
        <v>31</v>
      </c>
      <c r="D14" s="20">
        <v>668</v>
      </c>
      <c r="E14" s="21">
        <v>0.1127045722962713</v>
      </c>
      <c r="F14" s="20">
        <v>529</v>
      </c>
      <c r="G14" s="21">
        <v>9.6868705365317706E-2</v>
      </c>
      <c r="H14" s="22">
        <v>0.26275992438563334</v>
      </c>
      <c r="I14" s="35">
        <v>1</v>
      </c>
      <c r="J14" s="20">
        <v>460</v>
      </c>
      <c r="K14" s="22">
        <v>0.45217391304347831</v>
      </c>
      <c r="L14" s="35">
        <v>1</v>
      </c>
      <c r="M14"/>
      <c r="O14" s="18">
        <v>4</v>
      </c>
      <c r="P14" s="19" t="s">
        <v>19</v>
      </c>
      <c r="Q14" s="20">
        <v>5675</v>
      </c>
      <c r="R14" s="21">
        <v>0.10512763513763847</v>
      </c>
      <c r="S14" s="20">
        <v>5738</v>
      </c>
      <c r="T14" s="21">
        <v>0.10874632805837203</v>
      </c>
      <c r="U14" s="22">
        <v>-1.0979435343325239E-2</v>
      </c>
      <c r="V14" s="35">
        <v>0</v>
      </c>
    </row>
    <row r="15" spans="2:22" ht="14.45" customHeight="1" thickBot="1" x14ac:dyDescent="0.3">
      <c r="B15" s="13">
        <v>5</v>
      </c>
      <c r="C15" s="14" t="s">
        <v>19</v>
      </c>
      <c r="D15" s="15">
        <v>568</v>
      </c>
      <c r="E15" s="16">
        <v>9.5832630335751651E-2</v>
      </c>
      <c r="F15" s="15">
        <v>532</v>
      </c>
      <c r="G15" s="16">
        <v>9.741805530122688E-2</v>
      </c>
      <c r="H15" s="17">
        <v>6.7669172932330879E-2</v>
      </c>
      <c r="I15" s="34">
        <v>-1</v>
      </c>
      <c r="J15" s="15">
        <v>489</v>
      </c>
      <c r="K15" s="17">
        <v>0.16155419222903888</v>
      </c>
      <c r="L15" s="34">
        <v>-1</v>
      </c>
      <c r="M15"/>
      <c r="O15" s="13">
        <v>5</v>
      </c>
      <c r="P15" s="14" t="s">
        <v>31</v>
      </c>
      <c r="Q15" s="15">
        <v>4937</v>
      </c>
      <c r="R15" s="16">
        <v>9.1456411396391393E-2</v>
      </c>
      <c r="S15" s="15">
        <v>4426</v>
      </c>
      <c r="T15" s="16">
        <v>8.3881360750497486E-2</v>
      </c>
      <c r="U15" s="17">
        <v>0.11545413465883425</v>
      </c>
      <c r="V15" s="34">
        <v>1</v>
      </c>
    </row>
    <row r="16" spans="2:22" ht="14.45" customHeight="1" thickBot="1" x14ac:dyDescent="0.3">
      <c r="B16" s="18">
        <v>6</v>
      </c>
      <c r="C16" s="19" t="s">
        <v>18</v>
      </c>
      <c r="D16" s="20">
        <v>523</v>
      </c>
      <c r="E16" s="21">
        <v>8.8240256453517796E-2</v>
      </c>
      <c r="F16" s="20">
        <v>487</v>
      </c>
      <c r="G16" s="21">
        <v>8.9177806262589268E-2</v>
      </c>
      <c r="H16" s="22">
        <v>7.3921971252566721E-2</v>
      </c>
      <c r="I16" s="35">
        <v>0</v>
      </c>
      <c r="J16" s="20">
        <v>435</v>
      </c>
      <c r="K16" s="22">
        <v>0.20229885057471275</v>
      </c>
      <c r="L16" s="35">
        <v>0</v>
      </c>
      <c r="M16"/>
      <c r="O16" s="18">
        <v>6</v>
      </c>
      <c r="P16" s="19" t="s">
        <v>18</v>
      </c>
      <c r="Q16" s="20">
        <v>4906</v>
      </c>
      <c r="R16" s="21">
        <v>9.088214590048535E-2</v>
      </c>
      <c r="S16" s="20">
        <v>4497</v>
      </c>
      <c r="T16" s="21">
        <v>8.5226949682554717E-2</v>
      </c>
      <c r="U16" s="22">
        <v>9.0949521903491259E-2</v>
      </c>
      <c r="V16" s="35">
        <v>-1</v>
      </c>
    </row>
    <row r="17" spans="2:22" ht="14.45" customHeight="1" thickBot="1" x14ac:dyDescent="0.3">
      <c r="B17" s="13">
        <v>7</v>
      </c>
      <c r="C17" s="14" t="s">
        <v>46</v>
      </c>
      <c r="D17" s="15">
        <v>379</v>
      </c>
      <c r="E17" s="16">
        <v>6.3944660030369499E-2</v>
      </c>
      <c r="F17" s="15">
        <v>413</v>
      </c>
      <c r="G17" s="16">
        <v>7.5627174510162973E-2</v>
      </c>
      <c r="H17" s="17">
        <v>-8.2324455205811109E-2</v>
      </c>
      <c r="I17" s="34">
        <v>0</v>
      </c>
      <c r="J17" s="15">
        <v>384</v>
      </c>
      <c r="K17" s="17">
        <v>-1.302083333333337E-2</v>
      </c>
      <c r="L17" s="34">
        <v>0</v>
      </c>
      <c r="M17"/>
      <c r="O17" s="13">
        <v>7</v>
      </c>
      <c r="P17" s="14" t="s">
        <v>46</v>
      </c>
      <c r="Q17" s="15">
        <v>4359</v>
      </c>
      <c r="R17" s="16">
        <v>8.0749138601756143E-2</v>
      </c>
      <c r="S17" s="15">
        <v>4310</v>
      </c>
      <c r="T17" s="16">
        <v>8.1682933762911025E-2</v>
      </c>
      <c r="U17" s="17">
        <v>1.1368909512760927E-2</v>
      </c>
      <c r="V17" s="34">
        <v>0</v>
      </c>
    </row>
    <row r="18" spans="2:22" ht="14.45" customHeight="1" thickBot="1" x14ac:dyDescent="0.3">
      <c r="B18" s="18">
        <v>8</v>
      </c>
      <c r="C18" s="19" t="s">
        <v>20</v>
      </c>
      <c r="D18" s="20">
        <v>239</v>
      </c>
      <c r="E18" s="21">
        <v>4.0323941285641977E-2</v>
      </c>
      <c r="F18" s="20">
        <v>361</v>
      </c>
      <c r="G18" s="21">
        <v>6.6105108954403954E-2</v>
      </c>
      <c r="H18" s="22">
        <v>-0.33795013850415512</v>
      </c>
      <c r="I18" s="35">
        <v>0</v>
      </c>
      <c r="J18" s="20">
        <v>239</v>
      </c>
      <c r="K18" s="22">
        <v>0</v>
      </c>
      <c r="L18" s="35">
        <v>1</v>
      </c>
      <c r="M18"/>
      <c r="O18" s="18">
        <v>8</v>
      </c>
      <c r="P18" s="19" t="s">
        <v>20</v>
      </c>
      <c r="Q18" s="20">
        <v>2307</v>
      </c>
      <c r="R18" s="21">
        <v>4.2736467711459378E-2</v>
      </c>
      <c r="S18" s="20">
        <v>2534</v>
      </c>
      <c r="T18" s="21">
        <v>4.8024258504690609E-2</v>
      </c>
      <c r="U18" s="22">
        <v>-8.9581689029202827E-2</v>
      </c>
      <c r="V18" s="35">
        <v>0</v>
      </c>
    </row>
    <row r="19" spans="2:22" ht="14.45" customHeight="1" thickBot="1" x14ac:dyDescent="0.3">
      <c r="B19" s="13">
        <v>9</v>
      </c>
      <c r="C19" s="14" t="s">
        <v>27</v>
      </c>
      <c r="D19" s="15">
        <v>207</v>
      </c>
      <c r="E19" s="16">
        <v>3.4924919858275685E-2</v>
      </c>
      <c r="F19" s="15">
        <v>185</v>
      </c>
      <c r="G19" s="16">
        <v>3.3876579381065738E-2</v>
      </c>
      <c r="H19" s="17">
        <v>0.11891891891891881</v>
      </c>
      <c r="I19" s="34">
        <v>0</v>
      </c>
      <c r="J19" s="15">
        <v>249</v>
      </c>
      <c r="K19" s="17">
        <v>-0.16867469879518071</v>
      </c>
      <c r="L19" s="34">
        <v>-1</v>
      </c>
      <c r="M19"/>
      <c r="O19" s="13">
        <v>9</v>
      </c>
      <c r="P19" s="14" t="s">
        <v>27</v>
      </c>
      <c r="Q19" s="15">
        <v>1680</v>
      </c>
      <c r="R19" s="16">
        <v>3.1121484939424252E-2</v>
      </c>
      <c r="S19" s="15">
        <v>1761</v>
      </c>
      <c r="T19" s="16">
        <v>3.3374395906377335E-2</v>
      </c>
      <c r="U19" s="17">
        <v>-4.5996592844974482E-2</v>
      </c>
      <c r="V19" s="34">
        <v>0</v>
      </c>
    </row>
    <row r="20" spans="2:22" ht="14.45" customHeight="1" thickBot="1" x14ac:dyDescent="0.3">
      <c r="B20" s="18">
        <v>10</v>
      </c>
      <c r="C20" s="19" t="s">
        <v>28</v>
      </c>
      <c r="D20" s="20">
        <v>193</v>
      </c>
      <c r="E20" s="21">
        <v>3.2562847983802934E-2</v>
      </c>
      <c r="F20" s="20">
        <v>146</v>
      </c>
      <c r="G20" s="21">
        <v>2.6735030214246475E-2</v>
      </c>
      <c r="H20" s="22">
        <v>0.32191780821917804</v>
      </c>
      <c r="I20" s="35">
        <v>0</v>
      </c>
      <c r="J20" s="20">
        <v>152</v>
      </c>
      <c r="K20" s="22">
        <v>0.26973684210526305</v>
      </c>
      <c r="L20" s="35">
        <v>0</v>
      </c>
      <c r="M20"/>
      <c r="O20" s="18">
        <v>10</v>
      </c>
      <c r="P20" s="19" t="s">
        <v>28</v>
      </c>
      <c r="Q20" s="20">
        <v>1386</v>
      </c>
      <c r="R20" s="21">
        <v>2.567522507502501E-2</v>
      </c>
      <c r="S20" s="20">
        <v>1492</v>
      </c>
      <c r="T20" s="21">
        <v>2.8276319529991472E-2</v>
      </c>
      <c r="U20" s="22">
        <v>-7.104557640750675E-2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124</v>
      </c>
      <c r="E21" s="16">
        <v>2.0921208031044372E-2</v>
      </c>
      <c r="F21" s="15">
        <v>69</v>
      </c>
      <c r="G21" s="16">
        <v>1.2635048525911005E-2</v>
      </c>
      <c r="H21" s="17">
        <v>0.79710144927536231</v>
      </c>
      <c r="I21" s="34">
        <v>0</v>
      </c>
      <c r="J21" s="15">
        <v>84</v>
      </c>
      <c r="K21" s="17">
        <v>0.47619047619047628</v>
      </c>
      <c r="L21" s="34">
        <v>0</v>
      </c>
      <c r="M21"/>
      <c r="O21" s="13">
        <v>11</v>
      </c>
      <c r="P21" s="14" t="s">
        <v>50</v>
      </c>
      <c r="Q21" s="15">
        <v>748</v>
      </c>
      <c r="R21" s="16">
        <v>1.3856470675410322E-2</v>
      </c>
      <c r="S21" s="15">
        <v>678</v>
      </c>
      <c r="T21" s="16">
        <v>1.2849426703307116E-2</v>
      </c>
      <c r="U21" s="17">
        <v>0.10324483775811211</v>
      </c>
      <c r="V21" s="34">
        <v>0</v>
      </c>
    </row>
    <row r="22" spans="2:22" ht="14.45" customHeight="1" thickBot="1" x14ac:dyDescent="0.3">
      <c r="B22" s="18">
        <v>12</v>
      </c>
      <c r="C22" s="19" t="s">
        <v>17</v>
      </c>
      <c r="D22" s="20">
        <v>53</v>
      </c>
      <c r="E22" s="21">
        <v>8.9421292390754175E-3</v>
      </c>
      <c r="F22" s="20">
        <v>42</v>
      </c>
      <c r="G22" s="21">
        <v>7.6908991027284379E-3</v>
      </c>
      <c r="H22" s="22">
        <v>0.26190476190476186</v>
      </c>
      <c r="I22" s="35">
        <v>2</v>
      </c>
      <c r="J22" s="20">
        <v>35</v>
      </c>
      <c r="K22" s="22">
        <v>0.51428571428571423</v>
      </c>
      <c r="L22" s="35">
        <v>0</v>
      </c>
      <c r="M22"/>
      <c r="O22" s="18">
        <v>12</v>
      </c>
      <c r="P22" s="19" t="s">
        <v>30</v>
      </c>
      <c r="Q22" s="20">
        <v>619</v>
      </c>
      <c r="R22" s="21">
        <v>1.1466785224704531E-2</v>
      </c>
      <c r="S22" s="20">
        <v>379</v>
      </c>
      <c r="T22" s="21">
        <v>7.1827916232350989E-3</v>
      </c>
      <c r="U22" s="22">
        <v>0.63324538258575203</v>
      </c>
      <c r="V22" s="35">
        <v>1</v>
      </c>
    </row>
    <row r="23" spans="2:22" ht="14.45" customHeight="1" thickBot="1" x14ac:dyDescent="0.3">
      <c r="B23" s="13"/>
      <c r="C23" s="14" t="s">
        <v>78</v>
      </c>
      <c r="D23" s="15">
        <v>53</v>
      </c>
      <c r="E23" s="16">
        <v>8.9421292390754175E-3</v>
      </c>
      <c r="F23" s="15">
        <v>54</v>
      </c>
      <c r="G23" s="16">
        <v>9.8882988463651345E-3</v>
      </c>
      <c r="H23" s="17">
        <v>-1.851851851851849E-2</v>
      </c>
      <c r="I23" s="34">
        <v>0</v>
      </c>
      <c r="J23" s="15">
        <v>24</v>
      </c>
      <c r="K23" s="17">
        <v>1.2083333333333335</v>
      </c>
      <c r="L23" s="34">
        <v>2</v>
      </c>
      <c r="M23"/>
      <c r="O23" s="13">
        <v>13</v>
      </c>
      <c r="P23" s="14" t="s">
        <v>78</v>
      </c>
      <c r="Q23" s="15">
        <v>463</v>
      </c>
      <c r="R23" s="16">
        <v>8.5769330517579939E-3</v>
      </c>
      <c r="S23" s="15">
        <v>420</v>
      </c>
      <c r="T23" s="16">
        <v>7.9598218516061785E-3</v>
      </c>
      <c r="U23" s="17">
        <v>0.10238095238095246</v>
      </c>
      <c r="V23" s="34">
        <v>-1</v>
      </c>
    </row>
    <row r="24" spans="2:22" ht="14.45" customHeight="1" thickBot="1" x14ac:dyDescent="0.3">
      <c r="B24" s="18">
        <v>14</v>
      </c>
      <c r="C24" s="19" t="s">
        <v>25</v>
      </c>
      <c r="D24" s="20">
        <v>46</v>
      </c>
      <c r="E24" s="21">
        <v>7.7610933018390418E-3</v>
      </c>
      <c r="F24" s="20">
        <v>17</v>
      </c>
      <c r="G24" s="21">
        <v>3.1129829701519868E-3</v>
      </c>
      <c r="H24" s="22">
        <v>1.7058823529411766</v>
      </c>
      <c r="I24" s="35">
        <v>2</v>
      </c>
      <c r="J24" s="20">
        <v>28</v>
      </c>
      <c r="K24" s="22">
        <v>0.64285714285714279</v>
      </c>
      <c r="L24" s="35">
        <v>-1</v>
      </c>
      <c r="M24"/>
      <c r="O24" s="18">
        <v>14</v>
      </c>
      <c r="P24" s="19" t="s">
        <v>17</v>
      </c>
      <c r="Q24" s="20">
        <v>332</v>
      </c>
      <c r="R24" s="21">
        <v>6.1501982142195544E-3</v>
      </c>
      <c r="S24" s="20">
        <v>238</v>
      </c>
      <c r="T24" s="21">
        <v>4.5105657159101673E-3</v>
      </c>
      <c r="U24" s="22">
        <v>0.39495798319327724</v>
      </c>
      <c r="V24" s="35">
        <v>1</v>
      </c>
    </row>
    <row r="25" spans="2:22" ht="14.45" customHeight="1" thickBot="1" x14ac:dyDescent="0.3">
      <c r="B25" s="13">
        <v>15</v>
      </c>
      <c r="C25" s="14" t="s">
        <v>85</v>
      </c>
      <c r="D25" s="15">
        <v>22</v>
      </c>
      <c r="E25" s="16">
        <v>3.7118272313143245E-3</v>
      </c>
      <c r="F25" s="15">
        <v>22</v>
      </c>
      <c r="G25" s="16">
        <v>4.028566196667277E-3</v>
      </c>
      <c r="H25" s="17">
        <v>0</v>
      </c>
      <c r="I25" s="34">
        <v>0</v>
      </c>
      <c r="J25" s="15">
        <v>22</v>
      </c>
      <c r="K25" s="17">
        <v>0</v>
      </c>
      <c r="L25" s="34">
        <v>0</v>
      </c>
      <c r="M25"/>
      <c r="O25" s="13">
        <v>15</v>
      </c>
      <c r="P25" s="14" t="s">
        <v>85</v>
      </c>
      <c r="Q25" s="15">
        <v>162</v>
      </c>
      <c r="R25" s="16">
        <v>3.0010003334444814E-3</v>
      </c>
      <c r="S25" s="15">
        <v>243</v>
      </c>
      <c r="T25" s="16">
        <v>4.6053254998578604E-3</v>
      </c>
      <c r="U25" s="17">
        <v>-0.33333333333333337</v>
      </c>
      <c r="V25" s="34">
        <v>-1</v>
      </c>
    </row>
    <row r="26" spans="2:22" ht="15.75" thickBot="1" x14ac:dyDescent="0.3">
      <c r="B26" s="89" t="s">
        <v>42</v>
      </c>
      <c r="C26" s="90"/>
      <c r="D26" s="23">
        <f>SUM(D11:D25)</f>
        <v>5806</v>
      </c>
      <c r="E26" s="24">
        <f>D26/D28</f>
        <v>0.97958495022777126</v>
      </c>
      <c r="F26" s="23">
        <f>SUM(F11:F25)</f>
        <v>5344</v>
      </c>
      <c r="G26" s="24">
        <f>F26/F28</f>
        <v>0.97857535249954219</v>
      </c>
      <c r="H26" s="25">
        <f>D26/F26-1</f>
        <v>8.64520958083832E-2</v>
      </c>
      <c r="I26" s="36"/>
      <c r="J26" s="23">
        <f>SUM(J11:J25)</f>
        <v>5459</v>
      </c>
      <c r="K26" s="24">
        <f>E26/J26-1</f>
        <v>-0.99982055597174802</v>
      </c>
      <c r="L26" s="23"/>
      <c r="M26"/>
      <c r="O26" s="89" t="s">
        <v>42</v>
      </c>
      <c r="P26" s="90"/>
      <c r="Q26" s="23">
        <f>SUM(Q11:Q25)</f>
        <v>52648</v>
      </c>
      <c r="R26" s="24">
        <f>Q26/Q28</f>
        <v>0.97528805898262383</v>
      </c>
      <c r="S26" s="23">
        <f>SUM(S11:S25)</f>
        <v>51691</v>
      </c>
      <c r="T26" s="24">
        <f>S26/S28</f>
        <v>0.97964559840803567</v>
      </c>
      <c r="U26" s="25">
        <f>Q26/S26-1</f>
        <v>1.8513861213750982E-2</v>
      </c>
      <c r="V26" s="36"/>
    </row>
    <row r="27" spans="2:22" ht="15.75" thickBot="1" x14ac:dyDescent="0.3">
      <c r="B27" s="89" t="s">
        <v>12</v>
      </c>
      <c r="C27" s="90"/>
      <c r="D27" s="23">
        <f>D28-SUM(D11:D25)</f>
        <v>121</v>
      </c>
      <c r="E27" s="24">
        <f>D27/D28</f>
        <v>2.0415049772228782E-2</v>
      </c>
      <c r="F27" s="23">
        <f>F28-SUM(F11:F25)</f>
        <v>117</v>
      </c>
      <c r="G27" s="24">
        <f>F27/F28</f>
        <v>2.1424647500457791E-2</v>
      </c>
      <c r="H27" s="25">
        <f>D27/F27-1</f>
        <v>3.4188034188034289E-2</v>
      </c>
      <c r="I27" s="36"/>
      <c r="J27" s="23">
        <f>J28-SUM(J11:J25)</f>
        <v>106</v>
      </c>
      <c r="K27" s="24">
        <f>E27/J27-1</f>
        <v>-0.999807405190828</v>
      </c>
      <c r="L27" s="23"/>
      <c r="M27"/>
      <c r="O27" s="89" t="s">
        <v>12</v>
      </c>
      <c r="P27" s="90"/>
      <c r="Q27" s="23">
        <f>Q28-SUM(Q11:Q25)</f>
        <v>1334</v>
      </c>
      <c r="R27" s="24">
        <f>Q27/Q28</f>
        <v>2.4711941017376161E-2</v>
      </c>
      <c r="S27" s="23">
        <f>S28-SUM(S11:S25)</f>
        <v>1074</v>
      </c>
      <c r="T27" s="24">
        <f>S27/S28</f>
        <v>2.0354401591964371E-2</v>
      </c>
      <c r="U27" s="25">
        <f>Q27/S27-1</f>
        <v>0.24208566108007457</v>
      </c>
      <c r="V27" s="37"/>
    </row>
    <row r="28" spans="2:22" ht="15.75" thickBot="1" x14ac:dyDescent="0.3">
      <c r="B28" s="91" t="s">
        <v>34</v>
      </c>
      <c r="C28" s="92"/>
      <c r="D28" s="26">
        <v>5927</v>
      </c>
      <c r="E28" s="27">
        <v>1</v>
      </c>
      <c r="F28" s="26">
        <v>5461</v>
      </c>
      <c r="G28" s="27">
        <v>1</v>
      </c>
      <c r="H28" s="28">
        <v>8.5332356711224966E-2</v>
      </c>
      <c r="I28" s="38"/>
      <c r="J28" s="26">
        <v>5565</v>
      </c>
      <c r="K28" s="28">
        <v>6.504941599281211E-2</v>
      </c>
      <c r="L28" s="26"/>
      <c r="M28"/>
      <c r="N28" s="29"/>
      <c r="O28" s="91" t="s">
        <v>34</v>
      </c>
      <c r="P28" s="92"/>
      <c r="Q28" s="26">
        <v>53982</v>
      </c>
      <c r="R28" s="27">
        <v>1</v>
      </c>
      <c r="S28" s="26">
        <v>52765</v>
      </c>
      <c r="T28" s="27">
        <v>1</v>
      </c>
      <c r="U28" s="28">
        <v>2.306453141286835E-2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93" t="s">
        <v>152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32"/>
      <c r="O33" s="93" t="s">
        <v>87</v>
      </c>
      <c r="P33" s="93"/>
      <c r="Q33" s="93"/>
      <c r="R33" s="93"/>
      <c r="S33" s="93"/>
      <c r="T33" s="93"/>
      <c r="U33" s="93"/>
      <c r="V33" s="93"/>
    </row>
    <row r="34" spans="2:22" ht="15" customHeight="1" x14ac:dyDescent="0.2">
      <c r="B34" s="82" t="s">
        <v>153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32"/>
      <c r="O34" s="82" t="s">
        <v>88</v>
      </c>
      <c r="P34" s="82"/>
      <c r="Q34" s="82"/>
      <c r="R34" s="82"/>
      <c r="S34" s="82"/>
      <c r="T34" s="82"/>
      <c r="U34" s="82"/>
      <c r="V34" s="82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0" t="s">
        <v>0</v>
      </c>
      <c r="C36" s="112" t="s">
        <v>41</v>
      </c>
      <c r="D36" s="94" t="s">
        <v>123</v>
      </c>
      <c r="E36" s="95"/>
      <c r="F36" s="95"/>
      <c r="G36" s="95"/>
      <c r="H36" s="95"/>
      <c r="I36" s="96"/>
      <c r="J36" s="94" t="s">
        <v>116</v>
      </c>
      <c r="K36" s="95"/>
      <c r="L36" s="96"/>
      <c r="O36" s="100" t="s">
        <v>0</v>
      </c>
      <c r="P36" s="112" t="s">
        <v>41</v>
      </c>
      <c r="Q36" s="94" t="s">
        <v>129</v>
      </c>
      <c r="R36" s="95"/>
      <c r="S36" s="95"/>
      <c r="T36" s="95"/>
      <c r="U36" s="95"/>
      <c r="V36" s="96"/>
    </row>
    <row r="37" spans="2:22" ht="15" customHeight="1" thickBot="1" x14ac:dyDescent="0.25">
      <c r="B37" s="101"/>
      <c r="C37" s="113"/>
      <c r="D37" s="97" t="s">
        <v>124</v>
      </c>
      <c r="E37" s="98"/>
      <c r="F37" s="98"/>
      <c r="G37" s="98"/>
      <c r="H37" s="98"/>
      <c r="I37" s="99"/>
      <c r="J37" s="97" t="s">
        <v>115</v>
      </c>
      <c r="K37" s="98"/>
      <c r="L37" s="99"/>
      <c r="O37" s="101"/>
      <c r="P37" s="113"/>
      <c r="Q37" s="97" t="s">
        <v>130</v>
      </c>
      <c r="R37" s="98"/>
      <c r="S37" s="98"/>
      <c r="T37" s="98"/>
      <c r="U37" s="98"/>
      <c r="V37" s="99"/>
    </row>
    <row r="38" spans="2:22" ht="15" customHeight="1" x14ac:dyDescent="0.2">
      <c r="B38" s="101"/>
      <c r="C38" s="113"/>
      <c r="D38" s="83">
        <v>2024</v>
      </c>
      <c r="E38" s="84"/>
      <c r="F38" s="83">
        <v>2023</v>
      </c>
      <c r="G38" s="84"/>
      <c r="H38" s="104" t="s">
        <v>5</v>
      </c>
      <c r="I38" s="104" t="s">
        <v>44</v>
      </c>
      <c r="J38" s="104">
        <v>2023</v>
      </c>
      <c r="K38" s="104" t="s">
        <v>125</v>
      </c>
      <c r="L38" s="106" t="s">
        <v>126</v>
      </c>
      <c r="O38" s="101"/>
      <c r="P38" s="113"/>
      <c r="Q38" s="83">
        <v>2024</v>
      </c>
      <c r="R38" s="84"/>
      <c r="S38" s="83">
        <v>2023</v>
      </c>
      <c r="T38" s="84"/>
      <c r="U38" s="104" t="s">
        <v>5</v>
      </c>
      <c r="V38" s="106" t="s">
        <v>59</v>
      </c>
    </row>
    <row r="39" spans="2:22" ht="14.45" customHeight="1" thickBot="1" x14ac:dyDescent="0.25">
      <c r="B39" s="87" t="s">
        <v>6</v>
      </c>
      <c r="C39" s="108" t="s">
        <v>41</v>
      </c>
      <c r="D39" s="85"/>
      <c r="E39" s="86"/>
      <c r="F39" s="85"/>
      <c r="G39" s="86"/>
      <c r="H39" s="105"/>
      <c r="I39" s="105"/>
      <c r="J39" s="105"/>
      <c r="K39" s="105"/>
      <c r="L39" s="107"/>
      <c r="O39" s="87" t="s">
        <v>6</v>
      </c>
      <c r="P39" s="108" t="s">
        <v>41</v>
      </c>
      <c r="Q39" s="85"/>
      <c r="R39" s="86"/>
      <c r="S39" s="85"/>
      <c r="T39" s="86"/>
      <c r="U39" s="105"/>
      <c r="V39" s="107"/>
    </row>
    <row r="40" spans="2:22" ht="15" customHeight="1" x14ac:dyDescent="0.2">
      <c r="B40" s="87"/>
      <c r="C40" s="108"/>
      <c r="D40" s="7" t="s">
        <v>8</v>
      </c>
      <c r="E40" s="8" t="s">
        <v>2</v>
      </c>
      <c r="F40" s="7" t="s">
        <v>8</v>
      </c>
      <c r="G40" s="8" t="s">
        <v>2</v>
      </c>
      <c r="H40" s="102" t="s">
        <v>9</v>
      </c>
      <c r="I40" s="102" t="s">
        <v>45</v>
      </c>
      <c r="J40" s="102" t="s">
        <v>8</v>
      </c>
      <c r="K40" s="102" t="s">
        <v>127</v>
      </c>
      <c r="L40" s="110" t="s">
        <v>128</v>
      </c>
      <c r="O40" s="87"/>
      <c r="P40" s="108"/>
      <c r="Q40" s="7" t="s">
        <v>8</v>
      </c>
      <c r="R40" s="8" t="s">
        <v>2</v>
      </c>
      <c r="S40" s="7" t="s">
        <v>8</v>
      </c>
      <c r="T40" s="8" t="s">
        <v>2</v>
      </c>
      <c r="U40" s="102" t="s">
        <v>9</v>
      </c>
      <c r="V40" s="110" t="s">
        <v>60</v>
      </c>
    </row>
    <row r="41" spans="2:22" ht="14.25" customHeight="1" thickBot="1" x14ac:dyDescent="0.25">
      <c r="B41" s="88"/>
      <c r="C41" s="109"/>
      <c r="D41" s="10" t="s">
        <v>10</v>
      </c>
      <c r="E41" s="11" t="s">
        <v>11</v>
      </c>
      <c r="F41" s="10" t="s">
        <v>10</v>
      </c>
      <c r="G41" s="11" t="s">
        <v>11</v>
      </c>
      <c r="H41" s="103"/>
      <c r="I41" s="103"/>
      <c r="J41" s="103" t="s">
        <v>10</v>
      </c>
      <c r="K41" s="103"/>
      <c r="L41" s="111"/>
      <c r="O41" s="88"/>
      <c r="P41" s="109"/>
      <c r="Q41" s="10" t="s">
        <v>10</v>
      </c>
      <c r="R41" s="11" t="s">
        <v>11</v>
      </c>
      <c r="S41" s="10" t="s">
        <v>10</v>
      </c>
      <c r="T41" s="11" t="s">
        <v>11</v>
      </c>
      <c r="U41" s="103"/>
      <c r="V41" s="111"/>
    </row>
    <row r="42" spans="2:22" ht="15" thickBot="1" x14ac:dyDescent="0.25">
      <c r="B42" s="13">
        <v>1</v>
      </c>
      <c r="C42" s="14" t="s">
        <v>51</v>
      </c>
      <c r="D42" s="15">
        <v>687</v>
      </c>
      <c r="E42" s="16">
        <v>0.11591024126877003</v>
      </c>
      <c r="F42" s="15">
        <v>780</v>
      </c>
      <c r="G42" s="16">
        <v>0.14283098333638528</v>
      </c>
      <c r="H42" s="17">
        <v>-0.11923076923076925</v>
      </c>
      <c r="I42" s="34">
        <v>0</v>
      </c>
      <c r="J42" s="15">
        <v>852</v>
      </c>
      <c r="K42" s="17">
        <v>-0.19366197183098588</v>
      </c>
      <c r="L42" s="34">
        <v>0</v>
      </c>
      <c r="O42" s="13">
        <v>1</v>
      </c>
      <c r="P42" s="14" t="s">
        <v>51</v>
      </c>
      <c r="Q42" s="15">
        <v>7805</v>
      </c>
      <c r="R42" s="16">
        <v>0.14458523211440852</v>
      </c>
      <c r="S42" s="15">
        <v>8222</v>
      </c>
      <c r="T42" s="16">
        <v>0.15582298872358571</v>
      </c>
      <c r="U42" s="17">
        <v>-5.0717586961809724E-2</v>
      </c>
      <c r="V42" s="34">
        <v>0</v>
      </c>
    </row>
    <row r="43" spans="2:22" ht="15" thickBot="1" x14ac:dyDescent="0.25">
      <c r="B43" s="18">
        <v>2</v>
      </c>
      <c r="C43" s="19" t="s">
        <v>80</v>
      </c>
      <c r="D43" s="20">
        <v>617</v>
      </c>
      <c r="E43" s="21">
        <v>0.10409988189640627</v>
      </c>
      <c r="F43" s="20">
        <v>478</v>
      </c>
      <c r="G43" s="21">
        <v>8.7529756454861746E-2</v>
      </c>
      <c r="H43" s="22">
        <v>0.29079497907949792</v>
      </c>
      <c r="I43" s="35">
        <v>0</v>
      </c>
      <c r="J43" s="20">
        <v>602</v>
      </c>
      <c r="K43" s="22">
        <v>2.4916943521594792E-2</v>
      </c>
      <c r="L43" s="35">
        <v>0</v>
      </c>
      <c r="O43" s="18">
        <v>2</v>
      </c>
      <c r="P43" s="19" t="s">
        <v>80</v>
      </c>
      <c r="Q43" s="20">
        <v>4440</v>
      </c>
      <c r="R43" s="21">
        <v>8.2249638768478378E-2</v>
      </c>
      <c r="S43" s="20">
        <v>4352</v>
      </c>
      <c r="T43" s="21">
        <v>8.2478915948071635E-2</v>
      </c>
      <c r="U43" s="22">
        <v>2.0220588235294157E-2</v>
      </c>
      <c r="V43" s="35">
        <v>0</v>
      </c>
    </row>
    <row r="44" spans="2:22" ht="15" thickBot="1" x14ac:dyDescent="0.25">
      <c r="B44" s="13">
        <v>3</v>
      </c>
      <c r="C44" s="14" t="s">
        <v>56</v>
      </c>
      <c r="D44" s="15">
        <v>561</v>
      </c>
      <c r="E44" s="16">
        <v>9.4651594398515268E-2</v>
      </c>
      <c r="F44" s="15">
        <v>463</v>
      </c>
      <c r="G44" s="16">
        <v>8.4783006775315875E-2</v>
      </c>
      <c r="H44" s="17">
        <v>0.21166306695464354</v>
      </c>
      <c r="I44" s="34">
        <v>0</v>
      </c>
      <c r="J44" s="15">
        <v>404</v>
      </c>
      <c r="K44" s="17">
        <v>0.38861386138613851</v>
      </c>
      <c r="L44" s="34">
        <v>0</v>
      </c>
      <c r="O44" s="13">
        <v>3</v>
      </c>
      <c r="P44" s="14" t="s">
        <v>52</v>
      </c>
      <c r="Q44" s="15">
        <v>4358</v>
      </c>
      <c r="R44" s="16">
        <v>8.0730613908339813E-2</v>
      </c>
      <c r="S44" s="15">
        <v>4310</v>
      </c>
      <c r="T44" s="16">
        <v>8.1682933762911025E-2</v>
      </c>
      <c r="U44" s="17">
        <v>1.1136890951276124E-2</v>
      </c>
      <c r="V44" s="34">
        <v>0</v>
      </c>
    </row>
    <row r="45" spans="2:22" ht="15" thickBot="1" x14ac:dyDescent="0.25">
      <c r="B45" s="18">
        <v>4</v>
      </c>
      <c r="C45" s="19" t="s">
        <v>53</v>
      </c>
      <c r="D45" s="20">
        <v>382</v>
      </c>
      <c r="E45" s="21">
        <v>6.4450818289185086E-2</v>
      </c>
      <c r="F45" s="20">
        <v>348</v>
      </c>
      <c r="G45" s="21">
        <v>6.37245925654642E-2</v>
      </c>
      <c r="H45" s="22">
        <v>9.7701149425287293E-2</v>
      </c>
      <c r="I45" s="35">
        <v>1</v>
      </c>
      <c r="J45" s="20">
        <v>400</v>
      </c>
      <c r="K45" s="22">
        <v>-4.500000000000004E-2</v>
      </c>
      <c r="L45" s="35">
        <v>0</v>
      </c>
      <c r="O45" s="18">
        <v>4</v>
      </c>
      <c r="P45" s="19" t="s">
        <v>56</v>
      </c>
      <c r="Q45" s="20">
        <v>4120</v>
      </c>
      <c r="R45" s="21">
        <v>7.6321736875254717E-2</v>
      </c>
      <c r="S45" s="20">
        <v>3555</v>
      </c>
      <c r="T45" s="21">
        <v>6.7374206386809438E-2</v>
      </c>
      <c r="U45" s="22">
        <v>0.15893108298171588</v>
      </c>
      <c r="V45" s="35">
        <v>1</v>
      </c>
    </row>
    <row r="46" spans="2:22" ht="15" thickBot="1" x14ac:dyDescent="0.25">
      <c r="B46" s="13">
        <v>5</v>
      </c>
      <c r="C46" s="14" t="s">
        <v>52</v>
      </c>
      <c r="D46" s="15">
        <v>379</v>
      </c>
      <c r="E46" s="16">
        <v>6.3944660030369499E-2</v>
      </c>
      <c r="F46" s="15">
        <v>413</v>
      </c>
      <c r="G46" s="16">
        <v>7.5627174510162973E-2</v>
      </c>
      <c r="H46" s="17">
        <v>-8.2324455205811109E-2</v>
      </c>
      <c r="I46" s="34">
        <v>-1</v>
      </c>
      <c r="J46" s="15">
        <v>384</v>
      </c>
      <c r="K46" s="17">
        <v>-1.302083333333337E-2</v>
      </c>
      <c r="L46" s="34">
        <v>0</v>
      </c>
      <c r="O46" s="13">
        <v>5</v>
      </c>
      <c r="P46" s="14" t="s">
        <v>62</v>
      </c>
      <c r="Q46" s="15">
        <v>3077</v>
      </c>
      <c r="R46" s="16">
        <v>5.7000481642028825E-2</v>
      </c>
      <c r="S46" s="15">
        <v>3140</v>
      </c>
      <c r="T46" s="16">
        <v>5.9509144319150956E-2</v>
      </c>
      <c r="U46" s="17">
        <v>-2.0063694267515975E-2</v>
      </c>
      <c r="V46" s="34">
        <v>1</v>
      </c>
    </row>
    <row r="47" spans="2:22" ht="15" thickBot="1" x14ac:dyDescent="0.25">
      <c r="B47" s="18">
        <v>6</v>
      </c>
      <c r="C47" s="19" t="s">
        <v>62</v>
      </c>
      <c r="D47" s="20">
        <v>285</v>
      </c>
      <c r="E47" s="21">
        <v>4.8085034587481021E-2</v>
      </c>
      <c r="F47" s="20">
        <v>207</v>
      </c>
      <c r="G47" s="21">
        <v>3.7905145577733015E-2</v>
      </c>
      <c r="H47" s="22">
        <v>0.37681159420289845</v>
      </c>
      <c r="I47" s="35">
        <v>2</v>
      </c>
      <c r="J47" s="20">
        <v>256</v>
      </c>
      <c r="K47" s="22">
        <v>0.11328125</v>
      </c>
      <c r="L47" s="35">
        <v>0</v>
      </c>
      <c r="O47" s="18">
        <v>6</v>
      </c>
      <c r="P47" s="19" t="s">
        <v>53</v>
      </c>
      <c r="Q47" s="20">
        <v>3039</v>
      </c>
      <c r="R47" s="21">
        <v>5.6296543292208512E-2</v>
      </c>
      <c r="S47" s="20">
        <v>3598</v>
      </c>
      <c r="T47" s="21">
        <v>6.8189140528759601E-2</v>
      </c>
      <c r="U47" s="22">
        <v>-0.15536409116175653</v>
      </c>
      <c r="V47" s="35">
        <v>-2</v>
      </c>
    </row>
    <row r="48" spans="2:22" ht="15" thickBot="1" x14ac:dyDescent="0.25">
      <c r="B48" s="13">
        <v>7</v>
      </c>
      <c r="C48" s="14" t="s">
        <v>110</v>
      </c>
      <c r="D48" s="15">
        <v>284</v>
      </c>
      <c r="E48" s="16">
        <v>4.7916315167875825E-2</v>
      </c>
      <c r="F48" s="15">
        <v>89</v>
      </c>
      <c r="G48" s="16">
        <v>1.6297381431972166E-2</v>
      </c>
      <c r="H48" s="17">
        <v>2.191011235955056</v>
      </c>
      <c r="I48" s="34">
        <v>9</v>
      </c>
      <c r="J48" s="15">
        <v>205</v>
      </c>
      <c r="K48" s="17">
        <v>0.38536585365853648</v>
      </c>
      <c r="L48" s="34">
        <v>0</v>
      </c>
      <c r="O48" s="13">
        <v>7</v>
      </c>
      <c r="P48" s="14" t="s">
        <v>82</v>
      </c>
      <c r="Q48" s="15">
        <v>2016</v>
      </c>
      <c r="R48" s="16">
        <v>3.7345781927309106E-2</v>
      </c>
      <c r="S48" s="15">
        <v>2057</v>
      </c>
      <c r="T48" s="16">
        <v>3.8984175116080738E-2</v>
      </c>
      <c r="U48" s="17">
        <v>-1.9931939718035974E-2</v>
      </c>
      <c r="V48" s="34">
        <v>0</v>
      </c>
    </row>
    <row r="49" spans="2:22" ht="15" thickBot="1" x14ac:dyDescent="0.25">
      <c r="B49" s="18">
        <v>8</v>
      </c>
      <c r="C49" s="19" t="s">
        <v>82</v>
      </c>
      <c r="D49" s="20">
        <v>216</v>
      </c>
      <c r="E49" s="21">
        <v>3.6443394634722459E-2</v>
      </c>
      <c r="F49" s="20">
        <v>231</v>
      </c>
      <c r="G49" s="21">
        <v>4.2299945065006408E-2</v>
      </c>
      <c r="H49" s="22">
        <v>-6.4935064935064957E-2</v>
      </c>
      <c r="I49" s="35">
        <v>-1</v>
      </c>
      <c r="J49" s="20">
        <v>193</v>
      </c>
      <c r="K49" s="22">
        <v>0.11917098445595853</v>
      </c>
      <c r="L49" s="35">
        <v>0</v>
      </c>
      <c r="O49" s="18">
        <v>8</v>
      </c>
      <c r="P49" s="19" t="s">
        <v>81</v>
      </c>
      <c r="Q49" s="20">
        <v>1619</v>
      </c>
      <c r="R49" s="21">
        <v>2.9991478641028493E-2</v>
      </c>
      <c r="S49" s="20">
        <v>1476</v>
      </c>
      <c r="T49" s="21">
        <v>2.7973088221358855E-2</v>
      </c>
      <c r="U49" s="22">
        <v>9.6883468834688458E-2</v>
      </c>
      <c r="V49" s="35">
        <v>1</v>
      </c>
    </row>
    <row r="50" spans="2:22" ht="15" thickBot="1" x14ac:dyDescent="0.25">
      <c r="B50" s="13">
        <v>9</v>
      </c>
      <c r="C50" s="14" t="s">
        <v>89</v>
      </c>
      <c r="D50" s="15">
        <v>170</v>
      </c>
      <c r="E50" s="16">
        <v>2.8682301332883416E-2</v>
      </c>
      <c r="F50" s="15">
        <v>130</v>
      </c>
      <c r="G50" s="16">
        <v>2.3805163889397546E-2</v>
      </c>
      <c r="H50" s="17">
        <v>0.30769230769230771</v>
      </c>
      <c r="I50" s="34">
        <v>3</v>
      </c>
      <c r="J50" s="15">
        <v>150</v>
      </c>
      <c r="K50" s="17">
        <v>0.1333333333333333</v>
      </c>
      <c r="L50" s="34">
        <v>1</v>
      </c>
      <c r="O50" s="13">
        <v>9</v>
      </c>
      <c r="P50" s="14" t="s">
        <v>110</v>
      </c>
      <c r="Q50" s="15">
        <v>1538</v>
      </c>
      <c r="R50" s="16">
        <v>2.8490978474306251E-2</v>
      </c>
      <c r="S50" s="15">
        <v>883</v>
      </c>
      <c r="T50" s="16">
        <v>1.6734577845162513E-2</v>
      </c>
      <c r="U50" s="17">
        <v>0.74178935447338623</v>
      </c>
      <c r="V50" s="34">
        <v>8</v>
      </c>
    </row>
    <row r="51" spans="2:22" ht="15" thickBot="1" x14ac:dyDescent="0.25">
      <c r="B51" s="18">
        <v>10</v>
      </c>
      <c r="C51" s="19" t="s">
        <v>154</v>
      </c>
      <c r="D51" s="20">
        <v>161</v>
      </c>
      <c r="E51" s="21">
        <v>2.7163826556436645E-2</v>
      </c>
      <c r="F51" s="20">
        <v>63</v>
      </c>
      <c r="G51" s="21">
        <v>1.1536348654092657E-2</v>
      </c>
      <c r="H51" s="22">
        <v>1.5555555555555554</v>
      </c>
      <c r="I51" s="35">
        <v>13</v>
      </c>
      <c r="J51" s="20">
        <v>98</v>
      </c>
      <c r="K51" s="22">
        <v>0.64285714285714279</v>
      </c>
      <c r="L51" s="35">
        <v>5</v>
      </c>
      <c r="O51" s="18">
        <v>10</v>
      </c>
      <c r="P51" s="19" t="s">
        <v>89</v>
      </c>
      <c r="Q51" s="20">
        <v>1467</v>
      </c>
      <c r="R51" s="21">
        <v>2.7175725241747248E-2</v>
      </c>
      <c r="S51" s="20">
        <v>1035</v>
      </c>
      <c r="T51" s="21">
        <v>1.9615275277172366E-2</v>
      </c>
      <c r="U51" s="22">
        <v>0.41739130434782612</v>
      </c>
      <c r="V51" s="35">
        <v>4</v>
      </c>
    </row>
    <row r="52" spans="2:22" ht="15" thickBot="1" x14ac:dyDescent="0.25">
      <c r="B52" s="89" t="s">
        <v>54</v>
      </c>
      <c r="C52" s="90"/>
      <c r="D52" s="23">
        <f>SUM(D42:D51)</f>
        <v>3742</v>
      </c>
      <c r="E52" s="24">
        <f>D52/D54</f>
        <v>0.63134806816264555</v>
      </c>
      <c r="F52" s="23">
        <f>SUM(F42:F51)</f>
        <v>3202</v>
      </c>
      <c r="G52" s="24">
        <f>F52/F54</f>
        <v>0.58633949826039189</v>
      </c>
      <c r="H52" s="25">
        <f>D52/F52-1</f>
        <v>0.1686445971267958</v>
      </c>
      <c r="I52" s="36"/>
      <c r="J52" s="23">
        <f>SUM(J42:J51)</f>
        <v>3544</v>
      </c>
      <c r="K52" s="24">
        <f>D52/J52-1</f>
        <v>5.5869074492099324E-2</v>
      </c>
      <c r="L52" s="23"/>
      <c r="O52" s="89" t="s">
        <v>54</v>
      </c>
      <c r="P52" s="90"/>
      <c r="Q52" s="23">
        <f>SUM(Q42:Q51)</f>
        <v>33479</v>
      </c>
      <c r="R52" s="24">
        <f>Q52/Q54</f>
        <v>0.62018821088510989</v>
      </c>
      <c r="S52" s="23">
        <f>SUM(S42:S51)</f>
        <v>32628</v>
      </c>
      <c r="T52" s="24">
        <f>S52/S54</f>
        <v>0.61836444612906283</v>
      </c>
      <c r="U52" s="25">
        <f>Q52/S52-1</f>
        <v>2.608189285276441E-2</v>
      </c>
      <c r="V52" s="36"/>
    </row>
    <row r="53" spans="2:22" ht="15" thickBot="1" x14ac:dyDescent="0.25">
      <c r="B53" s="89" t="s">
        <v>12</v>
      </c>
      <c r="C53" s="90"/>
      <c r="D53" s="23">
        <f>D54-D52</f>
        <v>2185</v>
      </c>
      <c r="E53" s="24">
        <f>D53/D54</f>
        <v>0.36865193183735445</v>
      </c>
      <c r="F53" s="23">
        <f>F54-F52</f>
        <v>2259</v>
      </c>
      <c r="G53" s="24">
        <f>F53/F54</f>
        <v>0.41366050173960811</v>
      </c>
      <c r="H53" s="25">
        <f>D53/F53-1</f>
        <v>-3.2757857459052686E-2</v>
      </c>
      <c r="I53" s="37"/>
      <c r="J53" s="23">
        <f>J54-SUM(J42:J51)</f>
        <v>2021</v>
      </c>
      <c r="K53" s="25">
        <f>D53/J53-1</f>
        <v>8.1147946561108464E-2</v>
      </c>
      <c r="L53" s="52"/>
      <c r="O53" s="89" t="s">
        <v>12</v>
      </c>
      <c r="P53" s="90"/>
      <c r="Q53" s="23">
        <f>Q54-Q52</f>
        <v>20503</v>
      </c>
      <c r="R53" s="24">
        <f>Q53/Q54</f>
        <v>0.37981178911489016</v>
      </c>
      <c r="S53" s="23">
        <f>S54-S52</f>
        <v>20137</v>
      </c>
      <c r="T53" s="24">
        <f>S53/S54</f>
        <v>0.38163555387093717</v>
      </c>
      <c r="U53" s="25">
        <f>Q53/S53-1</f>
        <v>1.8175497839797439E-2</v>
      </c>
      <c r="V53" s="37"/>
    </row>
    <row r="54" spans="2:22" ht="15" thickBot="1" x14ac:dyDescent="0.25">
      <c r="B54" s="91" t="s">
        <v>34</v>
      </c>
      <c r="C54" s="92"/>
      <c r="D54" s="26">
        <v>5927</v>
      </c>
      <c r="E54" s="27">
        <v>1</v>
      </c>
      <c r="F54" s="26">
        <v>5461</v>
      </c>
      <c r="G54" s="27">
        <v>1</v>
      </c>
      <c r="H54" s="28">
        <v>8.5332356711224966E-2</v>
      </c>
      <c r="I54" s="38"/>
      <c r="J54" s="26">
        <v>5565</v>
      </c>
      <c r="K54" s="28">
        <v>6.504941599281211E-2</v>
      </c>
      <c r="L54" s="26"/>
      <c r="O54" s="91" t="s">
        <v>34</v>
      </c>
      <c r="P54" s="92"/>
      <c r="Q54" s="26">
        <v>53982</v>
      </c>
      <c r="R54" s="27">
        <v>1</v>
      </c>
      <c r="S54" s="26">
        <v>52765</v>
      </c>
      <c r="T54" s="27">
        <v>1</v>
      </c>
      <c r="U54" s="28">
        <v>2.306453141286835E-2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45602</v>
      </c>
    </row>
    <row r="2" spans="2:15" ht="14.45" customHeight="1" x14ac:dyDescent="0.2">
      <c r="B2" s="93" t="s">
        <v>14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14.45" customHeight="1" x14ac:dyDescent="0.2">
      <c r="B3" s="82" t="s">
        <v>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0" t="s">
        <v>0</v>
      </c>
      <c r="C5" s="112" t="s">
        <v>1</v>
      </c>
      <c r="D5" s="94" t="s">
        <v>123</v>
      </c>
      <c r="E5" s="95"/>
      <c r="F5" s="95"/>
      <c r="G5" s="95"/>
      <c r="H5" s="117"/>
      <c r="I5" s="118" t="s">
        <v>116</v>
      </c>
      <c r="J5" s="117"/>
      <c r="K5" s="118" t="s">
        <v>137</v>
      </c>
      <c r="L5" s="95"/>
      <c r="M5" s="95"/>
      <c r="N5" s="95"/>
      <c r="O5" s="96"/>
    </row>
    <row r="6" spans="2:15" ht="14.45" customHeight="1" thickBot="1" x14ac:dyDescent="0.25">
      <c r="B6" s="101"/>
      <c r="C6" s="113"/>
      <c r="D6" s="97" t="s">
        <v>124</v>
      </c>
      <c r="E6" s="98"/>
      <c r="F6" s="98"/>
      <c r="G6" s="98"/>
      <c r="H6" s="119"/>
      <c r="I6" s="120" t="s">
        <v>115</v>
      </c>
      <c r="J6" s="119"/>
      <c r="K6" s="120" t="s">
        <v>130</v>
      </c>
      <c r="L6" s="98"/>
      <c r="M6" s="98"/>
      <c r="N6" s="98"/>
      <c r="O6" s="99"/>
    </row>
    <row r="7" spans="2:15" ht="14.45" customHeight="1" x14ac:dyDescent="0.2">
      <c r="B7" s="101"/>
      <c r="C7" s="113"/>
      <c r="D7" s="83">
        <v>2024</v>
      </c>
      <c r="E7" s="84"/>
      <c r="F7" s="83">
        <v>2023</v>
      </c>
      <c r="G7" s="84"/>
      <c r="H7" s="104" t="s">
        <v>5</v>
      </c>
      <c r="I7" s="115">
        <v>2024</v>
      </c>
      <c r="J7" s="115" t="s">
        <v>138</v>
      </c>
      <c r="K7" s="83">
        <v>2024</v>
      </c>
      <c r="L7" s="84"/>
      <c r="M7" s="83">
        <v>2023</v>
      </c>
      <c r="N7" s="84"/>
      <c r="O7" s="104" t="s">
        <v>5</v>
      </c>
    </row>
    <row r="8" spans="2:15" ht="14.45" customHeight="1" thickBot="1" x14ac:dyDescent="0.25">
      <c r="B8" s="87" t="s">
        <v>6</v>
      </c>
      <c r="C8" s="108" t="s">
        <v>7</v>
      </c>
      <c r="D8" s="85"/>
      <c r="E8" s="86"/>
      <c r="F8" s="85"/>
      <c r="G8" s="86"/>
      <c r="H8" s="105"/>
      <c r="I8" s="116"/>
      <c r="J8" s="116"/>
      <c r="K8" s="85"/>
      <c r="L8" s="86"/>
      <c r="M8" s="85"/>
      <c r="N8" s="86"/>
      <c r="O8" s="105"/>
    </row>
    <row r="9" spans="2:15" ht="14.45" customHeight="1" x14ac:dyDescent="0.2">
      <c r="B9" s="87"/>
      <c r="C9" s="108"/>
      <c r="D9" s="7" t="s">
        <v>8</v>
      </c>
      <c r="E9" s="8" t="s">
        <v>2</v>
      </c>
      <c r="F9" s="7" t="s">
        <v>8</v>
      </c>
      <c r="G9" s="8" t="s">
        <v>2</v>
      </c>
      <c r="H9" s="102" t="s">
        <v>9</v>
      </c>
      <c r="I9" s="9" t="s">
        <v>8</v>
      </c>
      <c r="J9" s="121" t="s">
        <v>127</v>
      </c>
      <c r="K9" s="7" t="s">
        <v>8</v>
      </c>
      <c r="L9" s="8" t="s">
        <v>2</v>
      </c>
      <c r="M9" s="7" t="s">
        <v>8</v>
      </c>
      <c r="N9" s="8" t="s">
        <v>2</v>
      </c>
      <c r="O9" s="102" t="s">
        <v>9</v>
      </c>
    </row>
    <row r="10" spans="2:15" ht="14.45" customHeight="1" thickBot="1" x14ac:dyDescent="0.25">
      <c r="B10" s="88"/>
      <c r="C10" s="109"/>
      <c r="D10" s="10" t="s">
        <v>10</v>
      </c>
      <c r="E10" s="11" t="s">
        <v>11</v>
      </c>
      <c r="F10" s="10" t="s">
        <v>10</v>
      </c>
      <c r="G10" s="11" t="s">
        <v>11</v>
      </c>
      <c r="H10" s="103"/>
      <c r="I10" s="12" t="s">
        <v>10</v>
      </c>
      <c r="J10" s="122"/>
      <c r="K10" s="10" t="s">
        <v>10</v>
      </c>
      <c r="L10" s="11" t="s">
        <v>11</v>
      </c>
      <c r="M10" s="10" t="s">
        <v>10</v>
      </c>
      <c r="N10" s="11" t="s">
        <v>11</v>
      </c>
      <c r="O10" s="103"/>
    </row>
    <row r="11" spans="2:15" ht="14.45" customHeight="1" thickBot="1" x14ac:dyDescent="0.25">
      <c r="B11" s="13">
        <v>1</v>
      </c>
      <c r="C11" s="14" t="s">
        <v>19</v>
      </c>
      <c r="D11" s="15">
        <v>9529</v>
      </c>
      <c r="E11" s="16">
        <v>0.17638456982082037</v>
      </c>
      <c r="F11" s="15">
        <v>9072</v>
      </c>
      <c r="G11" s="16">
        <v>0.19562685987838013</v>
      </c>
      <c r="H11" s="17">
        <v>5.0374779541446202E-2</v>
      </c>
      <c r="I11" s="15">
        <v>8004</v>
      </c>
      <c r="J11" s="17">
        <v>0.19052973513243376</v>
      </c>
      <c r="K11" s="15">
        <v>88817</v>
      </c>
      <c r="L11" s="16">
        <v>0.17738211739330151</v>
      </c>
      <c r="M11" s="15">
        <v>81396</v>
      </c>
      <c r="N11" s="16">
        <v>0.1833263888106848</v>
      </c>
      <c r="O11" s="17">
        <v>9.1171556341834936E-2</v>
      </c>
    </row>
    <row r="12" spans="2:15" ht="14.45" customHeight="1" thickBot="1" x14ac:dyDescent="0.25">
      <c r="B12" s="18">
        <v>2</v>
      </c>
      <c r="C12" s="19" t="s">
        <v>17</v>
      </c>
      <c r="D12" s="20">
        <v>4888</v>
      </c>
      <c r="E12" s="21">
        <v>9.0478305938101591E-2</v>
      </c>
      <c r="F12" s="20">
        <v>3984</v>
      </c>
      <c r="G12" s="21">
        <v>8.5910208306378577E-2</v>
      </c>
      <c r="H12" s="22">
        <v>0.22690763052208829</v>
      </c>
      <c r="I12" s="20">
        <v>4764</v>
      </c>
      <c r="J12" s="22">
        <v>2.6028547439126859E-2</v>
      </c>
      <c r="K12" s="20">
        <v>48209</v>
      </c>
      <c r="L12" s="21">
        <v>9.6281280581574161E-2</v>
      </c>
      <c r="M12" s="20">
        <v>41772</v>
      </c>
      <c r="N12" s="21">
        <v>9.4082140564646005E-2</v>
      </c>
      <c r="O12" s="22">
        <v>0.15409843914583932</v>
      </c>
    </row>
    <row r="13" spans="2:15" ht="14.45" customHeight="1" thickBot="1" x14ac:dyDescent="0.25">
      <c r="B13" s="13">
        <v>3</v>
      </c>
      <c r="C13" s="14" t="s">
        <v>18</v>
      </c>
      <c r="D13" s="15">
        <v>4169</v>
      </c>
      <c r="E13" s="16">
        <v>7.7169406189841555E-2</v>
      </c>
      <c r="F13" s="15">
        <v>2920</v>
      </c>
      <c r="G13" s="16">
        <v>6.2966317332988311E-2</v>
      </c>
      <c r="H13" s="17">
        <v>0.42773972602739718</v>
      </c>
      <c r="I13" s="15">
        <v>3695</v>
      </c>
      <c r="J13" s="17">
        <v>0.1282814614343708</v>
      </c>
      <c r="K13" s="15">
        <v>35133</v>
      </c>
      <c r="L13" s="16">
        <v>7.0166363763455891E-2</v>
      </c>
      <c r="M13" s="15">
        <v>32628</v>
      </c>
      <c r="N13" s="16">
        <v>7.3487314046329355E-2</v>
      </c>
      <c r="O13" s="17">
        <v>7.6774549466715802E-2</v>
      </c>
    </row>
    <row r="14" spans="2:15" ht="14.45" customHeight="1" thickBot="1" x14ac:dyDescent="0.25">
      <c r="B14" s="18">
        <v>4</v>
      </c>
      <c r="C14" s="19" t="s">
        <v>31</v>
      </c>
      <c r="D14" s="20">
        <v>3314</v>
      </c>
      <c r="E14" s="21">
        <v>6.1343106767362654E-2</v>
      </c>
      <c r="F14" s="20">
        <v>2692</v>
      </c>
      <c r="G14" s="21">
        <v>5.8049769267261825E-2</v>
      </c>
      <c r="H14" s="22">
        <v>0.23105497771173855</v>
      </c>
      <c r="I14" s="20">
        <v>2590</v>
      </c>
      <c r="J14" s="22">
        <v>0.2795366795366796</v>
      </c>
      <c r="K14" s="20">
        <v>28553</v>
      </c>
      <c r="L14" s="21">
        <v>5.7025024465259332E-2</v>
      </c>
      <c r="M14" s="20">
        <v>21529</v>
      </c>
      <c r="N14" s="21">
        <v>4.8489284789243123E-2</v>
      </c>
      <c r="O14" s="22">
        <v>0.32625760601978726</v>
      </c>
    </row>
    <row r="15" spans="2:15" ht="14.45" customHeight="1" thickBot="1" x14ac:dyDescent="0.25">
      <c r="B15" s="13">
        <v>5</v>
      </c>
      <c r="C15" s="14" t="s">
        <v>22</v>
      </c>
      <c r="D15" s="15">
        <v>2964</v>
      </c>
      <c r="E15" s="16">
        <v>5.4864504664593514E-2</v>
      </c>
      <c r="F15" s="15">
        <v>2980</v>
      </c>
      <c r="G15" s="16">
        <v>6.4260145771337387E-2</v>
      </c>
      <c r="H15" s="17">
        <v>-5.3691275167785379E-3</v>
      </c>
      <c r="I15" s="15">
        <v>2796</v>
      </c>
      <c r="J15" s="17">
        <v>6.0085836909871349E-2</v>
      </c>
      <c r="K15" s="15">
        <v>27635</v>
      </c>
      <c r="L15" s="16">
        <v>5.5191627888398473E-2</v>
      </c>
      <c r="M15" s="15">
        <v>30553</v>
      </c>
      <c r="N15" s="16">
        <v>6.8813837993671106E-2</v>
      </c>
      <c r="O15" s="17">
        <v>-9.5506169606912605E-2</v>
      </c>
    </row>
    <row r="16" spans="2:15" ht="14.45" customHeight="1" thickBot="1" x14ac:dyDescent="0.25">
      <c r="B16" s="18">
        <v>6</v>
      </c>
      <c r="C16" s="19" t="s">
        <v>24</v>
      </c>
      <c r="D16" s="20">
        <v>2925</v>
      </c>
      <c r="E16" s="21">
        <v>5.4142603287427808E-2</v>
      </c>
      <c r="F16" s="20">
        <v>2949</v>
      </c>
      <c r="G16" s="21">
        <v>6.3591667744857028E-2</v>
      </c>
      <c r="H16" s="22">
        <v>-8.1383519837232576E-3</v>
      </c>
      <c r="I16" s="20">
        <v>2753</v>
      </c>
      <c r="J16" s="22">
        <v>6.2477297493643391E-2</v>
      </c>
      <c r="K16" s="20">
        <v>27488</v>
      </c>
      <c r="L16" s="21">
        <v>5.4898044776417486E-2</v>
      </c>
      <c r="M16" s="20">
        <v>25193</v>
      </c>
      <c r="N16" s="21">
        <v>5.674162997331051E-2</v>
      </c>
      <c r="O16" s="22">
        <v>9.1096733219545145E-2</v>
      </c>
    </row>
    <row r="17" spans="2:15" ht="14.45" customHeight="1" thickBot="1" x14ac:dyDescent="0.25">
      <c r="B17" s="13">
        <v>7</v>
      </c>
      <c r="C17" s="14" t="s">
        <v>23</v>
      </c>
      <c r="D17" s="15">
        <v>2711</v>
      </c>
      <c r="E17" s="16">
        <v>5.0181400858877533E-2</v>
      </c>
      <c r="F17" s="15">
        <v>2199</v>
      </c>
      <c r="G17" s="16">
        <v>4.7418812265493597E-2</v>
      </c>
      <c r="H17" s="17">
        <v>0.23283310595725326</v>
      </c>
      <c r="I17" s="15">
        <v>2274</v>
      </c>
      <c r="J17" s="17">
        <v>0.19217238346525956</v>
      </c>
      <c r="K17" s="15">
        <v>25364</v>
      </c>
      <c r="L17" s="16">
        <v>5.065606838289629E-2</v>
      </c>
      <c r="M17" s="15">
        <v>22082</v>
      </c>
      <c r="N17" s="16">
        <v>4.973479431074674E-2</v>
      </c>
      <c r="O17" s="17">
        <v>0.14862784168100718</v>
      </c>
    </row>
    <row r="18" spans="2:15" ht="14.45" customHeight="1" thickBot="1" x14ac:dyDescent="0.25">
      <c r="B18" s="18">
        <v>8</v>
      </c>
      <c r="C18" s="19" t="s">
        <v>32</v>
      </c>
      <c r="D18" s="20">
        <v>2574</v>
      </c>
      <c r="E18" s="21">
        <v>4.7645490892936473E-2</v>
      </c>
      <c r="F18" s="20">
        <v>2268</v>
      </c>
      <c r="G18" s="21">
        <v>4.8906714969595033E-2</v>
      </c>
      <c r="H18" s="22">
        <v>0.13492063492063489</v>
      </c>
      <c r="I18" s="20">
        <v>2646</v>
      </c>
      <c r="J18" s="22">
        <v>-2.7210884353741527E-2</v>
      </c>
      <c r="K18" s="20">
        <v>23870</v>
      </c>
      <c r="L18" s="21">
        <v>4.7672305326436459E-2</v>
      </c>
      <c r="M18" s="20">
        <v>21067</v>
      </c>
      <c r="N18" s="21">
        <v>4.7448732530771739E-2</v>
      </c>
      <c r="O18" s="22">
        <v>0.13305169222005975</v>
      </c>
    </row>
    <row r="19" spans="2:15" ht="14.45" customHeight="1" thickBot="1" x14ac:dyDescent="0.25">
      <c r="B19" s="13">
        <v>9</v>
      </c>
      <c r="C19" s="14" t="s">
        <v>16</v>
      </c>
      <c r="D19" s="15">
        <v>2491</v>
      </c>
      <c r="E19" s="16">
        <v>4.6109136679994077E-2</v>
      </c>
      <c r="F19" s="15">
        <v>2175</v>
      </c>
      <c r="G19" s="16">
        <v>4.6901280890153968E-2</v>
      </c>
      <c r="H19" s="17">
        <v>0.14528735632183909</v>
      </c>
      <c r="I19" s="15">
        <v>2097</v>
      </c>
      <c r="J19" s="17">
        <v>0.18788745827372444</v>
      </c>
      <c r="K19" s="15">
        <v>22469</v>
      </c>
      <c r="L19" s="16">
        <v>4.4874278524495215E-2</v>
      </c>
      <c r="M19" s="15">
        <v>18944</v>
      </c>
      <c r="N19" s="16">
        <v>4.2667147152558024E-2</v>
      </c>
      <c r="O19" s="17">
        <v>0.18607474662162171</v>
      </c>
    </row>
    <row r="20" spans="2:15" ht="14.45" customHeight="1" thickBot="1" x14ac:dyDescent="0.25">
      <c r="B20" s="18">
        <v>10</v>
      </c>
      <c r="C20" s="19" t="s">
        <v>21</v>
      </c>
      <c r="D20" s="20">
        <v>2437</v>
      </c>
      <c r="E20" s="21">
        <v>4.5109580926995407E-2</v>
      </c>
      <c r="F20" s="20">
        <v>1509</v>
      </c>
      <c r="G20" s="21">
        <v>3.2539785224479235E-2</v>
      </c>
      <c r="H20" s="22">
        <v>0.61497680583167669</v>
      </c>
      <c r="I20" s="20">
        <v>2289</v>
      </c>
      <c r="J20" s="22">
        <v>6.4657055482743475E-2</v>
      </c>
      <c r="K20" s="20">
        <v>19362</v>
      </c>
      <c r="L20" s="21">
        <v>3.8669089892352862E-2</v>
      </c>
      <c r="M20" s="20">
        <v>18014</v>
      </c>
      <c r="N20" s="21">
        <v>4.0572528969920835E-2</v>
      </c>
      <c r="O20" s="22">
        <v>7.4830687243255145E-2</v>
      </c>
    </row>
    <row r="21" spans="2:15" ht="14.45" customHeight="1" thickBot="1" x14ac:dyDescent="0.25">
      <c r="B21" s="13">
        <v>11</v>
      </c>
      <c r="C21" s="14" t="s">
        <v>29</v>
      </c>
      <c r="D21" s="15">
        <v>1875</v>
      </c>
      <c r="E21" s="16">
        <v>3.4706796979120394E-2</v>
      </c>
      <c r="F21" s="15">
        <v>1366</v>
      </c>
      <c r="G21" s="16">
        <v>2.9456160779747272E-2</v>
      </c>
      <c r="H21" s="17">
        <v>0.37262079062957532</v>
      </c>
      <c r="I21" s="15">
        <v>1412</v>
      </c>
      <c r="J21" s="17">
        <v>0.32790368271954673</v>
      </c>
      <c r="K21" s="15">
        <v>15068</v>
      </c>
      <c r="L21" s="16">
        <v>3.009326756006471E-2</v>
      </c>
      <c r="M21" s="15">
        <v>14692</v>
      </c>
      <c r="N21" s="16">
        <v>3.309046273043615E-2</v>
      </c>
      <c r="O21" s="17">
        <v>2.5592158998094305E-2</v>
      </c>
    </row>
    <row r="22" spans="2:15" ht="14.45" customHeight="1" thickBot="1" x14ac:dyDescent="0.25">
      <c r="B22" s="18">
        <v>12</v>
      </c>
      <c r="C22" s="19" t="s">
        <v>33</v>
      </c>
      <c r="D22" s="20">
        <v>1092</v>
      </c>
      <c r="E22" s="21">
        <v>2.0213238560639717E-2</v>
      </c>
      <c r="F22" s="20">
        <v>1230</v>
      </c>
      <c r="G22" s="21">
        <v>2.6523482986156036E-2</v>
      </c>
      <c r="H22" s="22">
        <v>-0.1121951219512195</v>
      </c>
      <c r="I22" s="20">
        <v>647</v>
      </c>
      <c r="J22" s="22">
        <v>0.68778979907264293</v>
      </c>
      <c r="K22" s="20">
        <v>12915</v>
      </c>
      <c r="L22" s="21">
        <v>2.5793373409758142E-2</v>
      </c>
      <c r="M22" s="20">
        <v>10623</v>
      </c>
      <c r="N22" s="21">
        <v>2.3925945111994504E-2</v>
      </c>
      <c r="O22" s="22">
        <v>0.21575826037842427</v>
      </c>
    </row>
    <row r="23" spans="2:15" ht="14.45" customHeight="1" thickBot="1" x14ac:dyDescent="0.25">
      <c r="B23" s="13">
        <v>13</v>
      </c>
      <c r="C23" s="14" t="s">
        <v>58</v>
      </c>
      <c r="D23" s="15">
        <v>1195</v>
      </c>
      <c r="E23" s="16">
        <v>2.2119798608026063E-2</v>
      </c>
      <c r="F23" s="15">
        <v>800</v>
      </c>
      <c r="G23" s="16">
        <v>1.7251045844654332E-2</v>
      </c>
      <c r="H23" s="17">
        <v>0.49374999999999991</v>
      </c>
      <c r="I23" s="15">
        <v>1183</v>
      </c>
      <c r="J23" s="17">
        <v>1.0143702451394843E-2</v>
      </c>
      <c r="K23" s="15">
        <v>11899</v>
      </c>
      <c r="L23" s="16">
        <v>2.3764254758243293E-2</v>
      </c>
      <c r="M23" s="15">
        <v>8491</v>
      </c>
      <c r="N23" s="16">
        <v>1.9124089235239134E-2</v>
      </c>
      <c r="O23" s="17">
        <v>0.40136615239665518</v>
      </c>
    </row>
    <row r="24" spans="2:15" ht="14.45" customHeight="1" thickBot="1" x14ac:dyDescent="0.25">
      <c r="B24" s="18">
        <v>14</v>
      </c>
      <c r="C24" s="19" t="s">
        <v>20</v>
      </c>
      <c r="D24" s="20">
        <v>1239</v>
      </c>
      <c r="E24" s="21">
        <v>2.2934251443802754E-2</v>
      </c>
      <c r="F24" s="20">
        <v>1410</v>
      </c>
      <c r="G24" s="21">
        <v>3.0404968301203261E-2</v>
      </c>
      <c r="H24" s="22">
        <v>-0.12127659574468086</v>
      </c>
      <c r="I24" s="20">
        <v>934</v>
      </c>
      <c r="J24" s="22">
        <v>0.32655246252676662</v>
      </c>
      <c r="K24" s="20">
        <v>10943</v>
      </c>
      <c r="L24" s="21">
        <v>2.1854965948353337E-2</v>
      </c>
      <c r="M24" s="20">
        <v>10572</v>
      </c>
      <c r="N24" s="21">
        <v>2.381107895359182E-2</v>
      </c>
      <c r="O24" s="22">
        <v>3.5092697692016728E-2</v>
      </c>
    </row>
    <row r="25" spans="2:15" ht="14.45" customHeight="1" thickBot="1" x14ac:dyDescent="0.25">
      <c r="B25" s="13">
        <v>15</v>
      </c>
      <c r="C25" s="14" t="s">
        <v>39</v>
      </c>
      <c r="D25" s="15">
        <v>545</v>
      </c>
      <c r="E25" s="16">
        <v>1.008810898859766E-2</v>
      </c>
      <c r="F25" s="15">
        <v>969</v>
      </c>
      <c r="G25" s="16">
        <v>2.0895329279337561E-2</v>
      </c>
      <c r="H25" s="17">
        <v>-0.43756449948400411</v>
      </c>
      <c r="I25" s="15">
        <v>414</v>
      </c>
      <c r="J25" s="17">
        <v>0.31642512077294693</v>
      </c>
      <c r="K25" s="15">
        <v>9922</v>
      </c>
      <c r="L25" s="16">
        <v>1.981586147670308E-2</v>
      </c>
      <c r="M25" s="15">
        <v>9269</v>
      </c>
      <c r="N25" s="16">
        <v>2.0876361220284013E-2</v>
      </c>
      <c r="O25" s="17">
        <v>7.0449886719171406E-2</v>
      </c>
    </row>
    <row r="26" spans="2:15" ht="14.45" customHeight="1" thickBot="1" x14ac:dyDescent="0.25">
      <c r="B26" s="18">
        <v>16</v>
      </c>
      <c r="C26" s="19" t="s">
        <v>86</v>
      </c>
      <c r="D26" s="20">
        <v>1606</v>
      </c>
      <c r="E26" s="21">
        <v>2.9727528505849251E-2</v>
      </c>
      <c r="F26" s="20">
        <v>681</v>
      </c>
      <c r="G26" s="21">
        <v>1.4684952775262E-2</v>
      </c>
      <c r="H26" s="22">
        <v>1.3582966226138034</v>
      </c>
      <c r="I26" s="20">
        <v>921</v>
      </c>
      <c r="J26" s="22">
        <v>0.74375678610206308</v>
      </c>
      <c r="K26" s="20">
        <v>9662</v>
      </c>
      <c r="L26" s="21">
        <v>1.9296598829661879E-2</v>
      </c>
      <c r="M26" s="20">
        <v>7187</v>
      </c>
      <c r="N26" s="21">
        <v>1.618711922431559E-2</v>
      </c>
      <c r="O26" s="22">
        <v>0.34437178238486155</v>
      </c>
    </row>
    <row r="27" spans="2:15" ht="14.45" customHeight="1" thickBot="1" x14ac:dyDescent="0.25">
      <c r="B27" s="13">
        <v>17</v>
      </c>
      <c r="C27" s="14" t="s">
        <v>27</v>
      </c>
      <c r="D27" s="15">
        <v>1102</v>
      </c>
      <c r="E27" s="16">
        <v>2.0398341477861692E-2</v>
      </c>
      <c r="F27" s="15">
        <v>916</v>
      </c>
      <c r="G27" s="16">
        <v>1.9752447492129212E-2</v>
      </c>
      <c r="H27" s="17">
        <v>0.20305676855895194</v>
      </c>
      <c r="I27" s="15">
        <v>1048</v>
      </c>
      <c r="J27" s="17">
        <v>5.15267175572518E-2</v>
      </c>
      <c r="K27" s="15">
        <v>9641</v>
      </c>
      <c r="L27" s="16">
        <v>1.9254658385093167E-2</v>
      </c>
      <c r="M27" s="15">
        <v>9207</v>
      </c>
      <c r="N27" s="16">
        <v>2.0736720008108198E-2</v>
      </c>
      <c r="O27" s="17">
        <v>4.7138047138047146E-2</v>
      </c>
    </row>
    <row r="28" spans="2:15" ht="14.45" customHeight="1" thickBot="1" x14ac:dyDescent="0.25">
      <c r="B28" s="18">
        <v>18</v>
      </c>
      <c r="C28" s="19" t="s">
        <v>26</v>
      </c>
      <c r="D28" s="20">
        <v>949</v>
      </c>
      <c r="E28" s="21">
        <v>1.7566266844365467E-2</v>
      </c>
      <c r="F28" s="20">
        <v>936</v>
      </c>
      <c r="G28" s="21">
        <v>2.0183723638245568E-2</v>
      </c>
      <c r="H28" s="22">
        <v>1.388888888888884E-2</v>
      </c>
      <c r="I28" s="20">
        <v>873</v>
      </c>
      <c r="J28" s="22">
        <v>8.7056128293241608E-2</v>
      </c>
      <c r="K28" s="20">
        <v>8626</v>
      </c>
      <c r="L28" s="21">
        <v>1.7227536897605401E-2</v>
      </c>
      <c r="M28" s="20">
        <v>9996</v>
      </c>
      <c r="N28" s="21">
        <v>2.2513767046926203E-2</v>
      </c>
      <c r="O28" s="22">
        <v>-0.1370548219287715</v>
      </c>
    </row>
    <row r="29" spans="2:15" ht="14.45" customHeight="1" thickBot="1" x14ac:dyDescent="0.25">
      <c r="B29" s="13">
        <v>19</v>
      </c>
      <c r="C29" s="14" t="s">
        <v>30</v>
      </c>
      <c r="D29" s="15">
        <v>680</v>
      </c>
      <c r="E29" s="16">
        <v>1.2586998371094329E-2</v>
      </c>
      <c r="F29" s="15">
        <v>881</v>
      </c>
      <c r="G29" s="16">
        <v>1.8997714236425583E-2</v>
      </c>
      <c r="H29" s="17">
        <v>-0.22814982973893305</v>
      </c>
      <c r="I29" s="15">
        <v>633</v>
      </c>
      <c r="J29" s="17">
        <v>7.4249605055292323E-2</v>
      </c>
      <c r="K29" s="15">
        <v>8509</v>
      </c>
      <c r="L29" s="16">
        <v>1.6993868706436859E-2</v>
      </c>
      <c r="M29" s="15">
        <v>7313</v>
      </c>
      <c r="N29" s="16">
        <v>1.6470906203898694E-2</v>
      </c>
      <c r="O29" s="17">
        <v>0.16354437303432245</v>
      </c>
    </row>
    <row r="30" spans="2:15" ht="14.45" customHeight="1" thickBot="1" x14ac:dyDescent="0.25">
      <c r="B30" s="18">
        <v>20</v>
      </c>
      <c r="C30" s="19" t="s">
        <v>25</v>
      </c>
      <c r="D30" s="20">
        <v>625</v>
      </c>
      <c r="E30" s="21">
        <v>1.1568932326373463E-2</v>
      </c>
      <c r="F30" s="20">
        <v>543</v>
      </c>
      <c r="G30" s="21">
        <v>1.1709147367059127E-2</v>
      </c>
      <c r="H30" s="22">
        <v>0.15101289134438312</v>
      </c>
      <c r="I30" s="20">
        <v>859</v>
      </c>
      <c r="J30" s="22">
        <v>-0.27240977881257278</v>
      </c>
      <c r="K30" s="20">
        <v>7941</v>
      </c>
      <c r="L30" s="21">
        <v>1.5859479539054543E-2</v>
      </c>
      <c r="M30" s="20">
        <v>5637</v>
      </c>
      <c r="N30" s="21">
        <v>1.269608891992027E-2</v>
      </c>
      <c r="O30" s="22">
        <v>0.40872804683342201</v>
      </c>
    </row>
    <row r="31" spans="2:15" ht="14.45" customHeight="1" thickBot="1" x14ac:dyDescent="0.25">
      <c r="B31" s="89" t="s">
        <v>42</v>
      </c>
      <c r="C31" s="90"/>
      <c r="D31" s="23">
        <f>SUM(D11:D30)</f>
        <v>48910</v>
      </c>
      <c r="E31" s="24">
        <f>D31/D33</f>
        <v>0.90533836813268176</v>
      </c>
      <c r="F31" s="23">
        <f>SUM(F11:F30)</f>
        <v>42480</v>
      </c>
      <c r="G31" s="24">
        <f>F31/F33</f>
        <v>0.91603053435114501</v>
      </c>
      <c r="H31" s="25">
        <f>D31/F31-1</f>
        <v>0.15136534839924676</v>
      </c>
      <c r="I31" s="23">
        <f>SUM(I11:I30)</f>
        <v>42832</v>
      </c>
      <c r="J31" s="24">
        <f>D31/I31-1</f>
        <v>0.14190324990661196</v>
      </c>
      <c r="K31" s="23">
        <f>SUM(K11:K30)</f>
        <v>452026</v>
      </c>
      <c r="L31" s="24">
        <f>K31/K33</f>
        <v>0.90277006650556213</v>
      </c>
      <c r="M31" s="23">
        <f>SUM(M11:M30)</f>
        <v>406165</v>
      </c>
      <c r="N31" s="24">
        <f>M31/M33</f>
        <v>0.91479633779659686</v>
      </c>
      <c r="O31" s="25">
        <f>K31/M31-1</f>
        <v>0.11291224009946688</v>
      </c>
    </row>
    <row r="32" spans="2:15" ht="14.45" customHeight="1" thickBot="1" x14ac:dyDescent="0.25">
      <c r="B32" s="89" t="s">
        <v>12</v>
      </c>
      <c r="C32" s="90"/>
      <c r="D32" s="23">
        <f>D33-SUM(D11:D30)</f>
        <v>5114</v>
      </c>
      <c r="E32" s="24">
        <f>D32/D33</f>
        <v>9.4661631867318227E-2</v>
      </c>
      <c r="F32" s="23">
        <f>F33-SUM(F11:F30)</f>
        <v>3894</v>
      </c>
      <c r="G32" s="24">
        <f>F32/F33</f>
        <v>8.3969465648854963E-2</v>
      </c>
      <c r="H32" s="25">
        <f>D32/F32-1</f>
        <v>0.3133025166923471</v>
      </c>
      <c r="I32" s="23">
        <f>I33-SUM(I11:I30)</f>
        <v>4194</v>
      </c>
      <c r="J32" s="24">
        <f>D32/I32-1</f>
        <v>0.2193609918931807</v>
      </c>
      <c r="K32" s="23">
        <f>K33-SUM(K11:K30)</f>
        <v>48684</v>
      </c>
      <c r="L32" s="24">
        <f>K32/K33</f>
        <v>9.7229933494437898E-2</v>
      </c>
      <c r="M32" s="23">
        <f>M33-SUM(M11:M30)</f>
        <v>37830</v>
      </c>
      <c r="N32" s="24">
        <f>M32/M33</f>
        <v>8.5203662203403197E-2</v>
      </c>
      <c r="O32" s="25">
        <f>K32/M32-1</f>
        <v>0.28691514670896123</v>
      </c>
    </row>
    <row r="33" spans="2:16" ht="14.45" customHeight="1" thickBot="1" x14ac:dyDescent="0.25">
      <c r="B33" s="91" t="s">
        <v>13</v>
      </c>
      <c r="C33" s="92"/>
      <c r="D33" s="26">
        <v>54024</v>
      </c>
      <c r="E33" s="27">
        <v>1</v>
      </c>
      <c r="F33" s="26">
        <v>46374</v>
      </c>
      <c r="G33" s="27">
        <v>0.99999999999999956</v>
      </c>
      <c r="H33" s="28">
        <v>0.16496312588950701</v>
      </c>
      <c r="I33" s="26">
        <v>47026</v>
      </c>
      <c r="J33" s="28">
        <v>0.14881129587887543</v>
      </c>
      <c r="K33" s="26">
        <v>500710</v>
      </c>
      <c r="L33" s="27">
        <v>1</v>
      </c>
      <c r="M33" s="26">
        <v>443995</v>
      </c>
      <c r="N33" s="27">
        <v>1</v>
      </c>
      <c r="O33" s="28">
        <v>0.12773792497663261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2024-11-06T07:36:52Z</dcterms:modified>
</cp:coreProperties>
</file>